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0" windowWidth="23256" windowHeight="12408" tabRatio="208"/>
  </bookViews>
  <sheets>
    <sheet name="Φύλλο1" sheetId="1" r:id="rId1"/>
    <sheet name="Φύλλο2" sheetId="2" r:id="rId2"/>
    <sheet name="Φύλλο3" sheetId="3" r:id="rId3"/>
  </sheets>
  <definedNames>
    <definedName name="_xlnm.Print_Area" localSheetId="0">Φύλλο1!$A$1:$L$65</definedName>
    <definedName name="_xlnm.Print_Titles" localSheetId="0">Φύλλο1!$2:$3</definedName>
  </definedNames>
  <calcPr calcId="145621"/>
</workbook>
</file>

<file path=xl/calcChain.xml><?xml version="1.0" encoding="utf-8"?>
<calcChain xmlns="http://schemas.openxmlformats.org/spreadsheetml/2006/main">
  <c r="J49" i="1" l="1"/>
  <c r="G49" i="1"/>
  <c r="E49" i="1"/>
  <c r="E50" i="1" s="1"/>
  <c r="L48" i="1"/>
  <c r="L47" i="1"/>
  <c r="L46" i="1"/>
  <c r="L45" i="1"/>
  <c r="L44" i="1"/>
  <c r="L43" i="1"/>
  <c r="K49" i="1"/>
  <c r="L41" i="1"/>
  <c r="L40" i="1"/>
  <c r="L39" i="1"/>
  <c r="L38" i="1"/>
  <c r="L37" i="1"/>
  <c r="L36" i="1"/>
  <c r="L35" i="1"/>
  <c r="L34" i="1"/>
  <c r="J32" i="1"/>
  <c r="G32" i="1"/>
  <c r="E32" i="1"/>
  <c r="L31" i="1"/>
  <c r="L30" i="1"/>
  <c r="L29" i="1"/>
  <c r="L28" i="1"/>
  <c r="L27" i="1"/>
  <c r="L26" i="1"/>
  <c r="L25" i="1"/>
  <c r="L24" i="1"/>
  <c r="L23" i="1"/>
  <c r="L22" i="1"/>
  <c r="L21" i="1"/>
  <c r="L20" i="1"/>
  <c r="L19" i="1"/>
  <c r="L18" i="1"/>
  <c r="L17" i="1"/>
  <c r="L16" i="1"/>
  <c r="L15" i="1"/>
  <c r="L14" i="1"/>
  <c r="E12" i="1"/>
  <c r="L11" i="1"/>
  <c r="L10" i="1"/>
  <c r="L9" i="1"/>
  <c r="L8" i="1"/>
  <c r="L7" i="1"/>
  <c r="L6" i="1"/>
  <c r="L5" i="1"/>
  <c r="K32" i="1" l="1"/>
  <c r="G50" i="1"/>
  <c r="L12" i="1"/>
  <c r="L32" i="1"/>
  <c r="L42" i="1"/>
  <c r="L49" i="1" s="1"/>
  <c r="K50" i="1"/>
  <c r="J50" i="1"/>
  <c r="L50" i="1" l="1"/>
  <c r="L51" i="1" s="1"/>
</calcChain>
</file>

<file path=xl/sharedStrings.xml><?xml version="1.0" encoding="utf-8"?>
<sst xmlns="http://schemas.openxmlformats.org/spreadsheetml/2006/main" count="177" uniqueCount="169">
  <si>
    <t>Προβολή στα ΜΜΕ</t>
  </si>
  <si>
    <t>Παραγωγές</t>
  </si>
  <si>
    <t>Προωθητικές ενέργειες</t>
  </si>
  <si>
    <t>Αναπαραγωγές υλικού εταιρικής ταυτότητας</t>
  </si>
  <si>
    <t>Α/Α</t>
  </si>
  <si>
    <t>1.1</t>
  </si>
  <si>
    <t>1.2</t>
  </si>
  <si>
    <t>1.3</t>
  </si>
  <si>
    <t>1.4</t>
  </si>
  <si>
    <t>1.5</t>
  </si>
  <si>
    <t>1.6</t>
  </si>
  <si>
    <t>2.1</t>
  </si>
  <si>
    <t>2.2</t>
  </si>
  <si>
    <t>2.3</t>
  </si>
  <si>
    <t>2.4</t>
  </si>
  <si>
    <t>2.5</t>
  </si>
  <si>
    <t>2.6</t>
  </si>
  <si>
    <t>3.1</t>
  </si>
  <si>
    <t>3.2</t>
  </si>
  <si>
    <t>3.3</t>
  </si>
  <si>
    <t>3.4</t>
  </si>
  <si>
    <t>3.5</t>
  </si>
  <si>
    <t>3.6</t>
  </si>
  <si>
    <t>3.7</t>
  </si>
  <si>
    <t>Προβολή στην τηλεόραση (καμπάνια)</t>
  </si>
  <si>
    <t>Προβολή στο ραδιόφωνο (καμπάνια)</t>
  </si>
  <si>
    <t>Προβολή στον τύπο (καμπάνια)</t>
  </si>
  <si>
    <t>Προβολή στο διαδίκτυο (καμπάνια)</t>
  </si>
  <si>
    <t>ΔΗΜΙΟΥΡΓΙΚΕΣ ΕΡΓΑΣΙΕΣ</t>
  </si>
  <si>
    <t>Έντυπο για τη Διεθνή Έκθεση Θεσσαλονίκης (ΔΕΘ)</t>
  </si>
  <si>
    <t>Έντυπο για ενημερωτική εκδήλωση</t>
  </si>
  <si>
    <t>Έντυπο για εκδήλωση Europe in my Region</t>
  </si>
  <si>
    <t>Έντυπο για RoadShow</t>
  </si>
  <si>
    <t>2.7</t>
  </si>
  <si>
    <t>2.8</t>
  </si>
  <si>
    <t>2.9</t>
  </si>
  <si>
    <t>2.10</t>
  </si>
  <si>
    <t>2.11</t>
  </si>
  <si>
    <t>2.12</t>
  </si>
  <si>
    <t>2.13</t>
  </si>
  <si>
    <t>2.14</t>
  </si>
  <si>
    <t>2.15</t>
  </si>
  <si>
    <t>2.16</t>
  </si>
  <si>
    <t>3.8</t>
  </si>
  <si>
    <t>Μακέτες καταχωρήσεων στο διαδίκτυο</t>
  </si>
  <si>
    <t>concept, σχεδιασμός εικαστικού νέων ενοτήτων, επεξεργασία φωτογραφιών (για έως 5 ενότητες)</t>
  </si>
  <si>
    <t>1.7</t>
  </si>
  <si>
    <t>Η προβολή αφορά το σύνολο των ενημερωτικών και άλλων εκδηλώσεων που απευθύνονται στο κοινό:
2  (ΔΕΘ) + 4 (εκδηλώσεις Θεσ/νίκης) + 2 (Europe In My Region) + 1 (Έκθεση Φωτογραφίας).
Αφορά κατά μέσο όρο στην προβολή σε περίπου 15 πανελλήνια sites και 10 περιφερειακά sites ανά προβολή, διάρκεια προβολής περίπου 10 μέρες.</t>
  </si>
  <si>
    <t>Φωτογράφηση λεωφορείων</t>
  </si>
  <si>
    <t>Φωτογράφηση 9 λεωφορείων (3 για Θεσσαλονίκη και από 1 σε κάθε μία από τις 6 περιφερειακές ενότητες της ΠΚΜ), σε διαφορετικές στιγμές της ημέρας, από διαφορετικές γωνίες λήψης, χρήση drone, τουλάχιστον 10 φωτογραφίες ανά λεωφορείο, επεξεργασμένες, υψηλής ανάλυσης</t>
  </si>
  <si>
    <t>3.9</t>
  </si>
  <si>
    <t>3.10</t>
  </si>
  <si>
    <t>3.11</t>
  </si>
  <si>
    <t>3.12</t>
  </si>
  <si>
    <t>3.13</t>
  </si>
  <si>
    <t>3.14</t>
  </si>
  <si>
    <t>3.15</t>
  </si>
  <si>
    <t>2.17</t>
  </si>
  <si>
    <t>2.18</t>
  </si>
  <si>
    <t>ΚΑΤΗΓΟΡΙΑ ΕΝΕΡΓΕΙΑΣ</t>
  </si>
  <si>
    <t>ΠΟΣΟΤΗΤΑ (μέγιστος αριθμός)</t>
  </si>
  <si>
    <t>ΟΙΚΟΝΟΜΙΚΗ
ΠΡΟΣΦΟΡΑ ΥΠΟΨΗΦΙΟΥ</t>
  </si>
  <si>
    <t>Δημιουργικός σχεδιασμός για σύνθεση ηχητικών spots
(Σενάρια ραδιοφώνου)</t>
  </si>
  <si>
    <r>
      <t xml:space="preserve">Μακέτα ολοσέλιδης καταχώρησης για προβολή αποτελεσμάτων, </t>
    </r>
    <r>
      <rPr>
        <b/>
        <sz val="11"/>
        <rFont val="Calibri"/>
        <family val="2"/>
        <charset val="161"/>
        <scheme val="minor"/>
      </rPr>
      <t xml:space="preserve">έως το πολύ 11 </t>
    </r>
    <r>
      <rPr>
        <sz val="11"/>
        <rFont val="Calibri"/>
        <family val="2"/>
        <charset val="161"/>
        <scheme val="minor"/>
      </rPr>
      <t>για τις 11 θεματικές ενότητες του ΕΠ ΠΚΜ</t>
    </r>
  </si>
  <si>
    <t>Δημιουργικός σχεδιασμός εντύπου ΔΕΘ
[Concept τετράπτυχου (εφημεριδάκι), μακέτα, στοιχειοθεσία, επεξεργασία φωτογραφιών]</t>
  </si>
  <si>
    <t>Δημιουργικός σχεδιασμός εντύπου
[Concept 8σέλιδου, μακέτα 8σέλιδου, στοιχειοθεσία, επεξεργασία φωτογραφιών]</t>
  </si>
  <si>
    <t>Δημιουργικός σχεδιασμός εντύπου
[Concept 8σέλιδου, μακέτα 8σέλιδου, επεξεργασία φωτογραφιών, μετάφραση σε Αγγλικά]</t>
  </si>
  <si>
    <t>Δημιουργικός σχεδιασμός για σύνθεση Βίντεο/Ντοκιμαντέρ
[Σενάρια, δημιουργικές επιλογές παρουσίασης video, storyboards]</t>
  </si>
  <si>
    <t>Δημιουργικός σχεδιασμός για σύνθεση TV spots
[Σενάρια, δημιουργικές επιλογές παρουσίασης video]</t>
  </si>
  <si>
    <t>ΠΕΡΙΓΡΑΦΗ ΕΝΕΡΓΕΙΑΣ</t>
  </si>
  <si>
    <t>ΠΕΡΙΓΡΑΦΗ ΔΗΜΙΟΥΡΓΙΚΩΝ ΕΡΓΑΣΙΩΝ</t>
  </si>
  <si>
    <r>
      <t xml:space="preserve">Δημιουργικός σχεδιασμός μακέτας ολοσέλιδης καταχώρησης για προβολή αποτελεσμάτων, </t>
    </r>
    <r>
      <rPr>
        <b/>
        <sz val="11"/>
        <rFont val="Calibri"/>
        <family val="2"/>
        <charset val="161"/>
        <scheme val="minor"/>
      </rPr>
      <t xml:space="preserve">έως το πολύ 11 </t>
    </r>
    <r>
      <rPr>
        <sz val="11"/>
        <rFont val="Calibri"/>
        <family val="2"/>
        <charset val="161"/>
        <scheme val="minor"/>
      </rPr>
      <t>για τις 11 θεματικές ενότητες του ΕΠ ΠΚΜ</t>
    </r>
  </si>
  <si>
    <t>Δημιουργικός σχεδιασμός ημερολογίου
[Concept, μακέτα, επεξεργασία φωτογραφιών]</t>
  </si>
  <si>
    <t>Δημιουργικός σχεδιασμός αυτοκόλλητων σημειώσεων
[Concept, επεξεργασία λογοτύπων]</t>
  </si>
  <si>
    <t>Δημιουργικός σχεδιασμός USB stick
[Concept, επεξεργασία λογοτύπων]</t>
  </si>
  <si>
    <t>Δημιουργικός σχεδιασμός τσάντας
[Concept, επεξεργασία λογοτύπων, μακέτα(ες)]</t>
  </si>
  <si>
    <t>Δημιουργικός σχεδιασμός antistress ball
[Concept, επεξεργασία λογοτύπων]</t>
  </si>
  <si>
    <t>Δημιουργικός σχεδιασμός «ντυσίματος» λεωφορείου
[Concept, μακέτα]</t>
  </si>
  <si>
    <t>Δημιουργικός σχεδιασμός ενοτήτων
[concept, σχεδιασμός εικαστικού νέων ενοτήτων, επεξεργασία φωτογραφιών (για έως 5 ενότητες)]</t>
  </si>
  <si>
    <r>
      <rPr>
        <b/>
        <sz val="16"/>
        <rFont val="Calibri"/>
        <family val="2"/>
        <charset val="161"/>
        <scheme val="minor"/>
      </rPr>
      <t xml:space="preserve">ΟΙΚΟΝΟΜΙΚΗ ΠΡΟΣΦΟΡΑ </t>
    </r>
    <r>
      <rPr>
        <b/>
        <sz val="14"/>
        <rFont val="Calibri"/>
        <family val="2"/>
        <charset val="161"/>
        <scheme val="minor"/>
      </rPr>
      <t xml:space="preserve">
Για το έργο: «Εξειδίκευση της Επικοινωνιακής Στρατηγικής του Ε.Π. Περιφέρειας Κεντρικής Μακεδονίας και
σχεδιασμός και υλοποίηση ολοκληρωμένου προγράμματος πληροφόρησης και επικοινωνίας»</t>
    </r>
  </si>
  <si>
    <t>ΠΟΣΟΤΗΤΑ 
(μέγιστος αριθμός)</t>
  </si>
  <si>
    <t>ΠΡΟΣΦΕΡΟΜΕΝΗ
ΤΙΜΗ ΜΟΝΑΔΑΣ ΕΝΕΡΓΕΙΑΣ ΣΕ €
(χωρίς ΦΠΑ)</t>
  </si>
  <si>
    <t>ΣΥΝΟΛΟ ΠΡΟΩΘΗΤΙΚΩΝ ΕΝΕΡΓΕΙΩΝ (ΚΑΘΑΡΗ ΑΞΙΑ)</t>
  </si>
  <si>
    <t>ΚΑΘΑΡΗ ΑΞΙΑ ΕΡΓΟΥ</t>
  </si>
  <si>
    <t>ΣΥΝΟΛΙΚΗ ΑΞΙΑ ΕΡΓΟΥ (ΜΕ ΦΠΑ 24%)</t>
  </si>
  <si>
    <t>ΣΥΝΟΛΟ ΠΡΟΒΟΛΗΣ ΣΤΑ ΜΜΕ (ΚΑΘΑΡΗ ΑΞΙΑ)</t>
  </si>
  <si>
    <t>ΣΥΝΟΛΟ ΠΑΡΑΓΩΓΩΝ (ΚΑΘΑΡΗ ΑΞΙΑ)</t>
  </si>
  <si>
    <t xml:space="preserve">ΠΡΟΫΠ/ΣΘΕΙΣΑ ΕΝΔΕΙΚΤΙΚΗ ΤΙΜΗ ΜΟΝΑΔΑΣ
ΣΕ €
 (χωρίς ΦΠΑ)
</t>
  </si>
  <si>
    <t xml:space="preserve">ΣΥΝΟΛΙΚΟ
ΠΡΟΣΦΕΡΟΜΕΝΟ ΚΑΘΑΡΟ ΚΟΣΤΟΣ ΕΝΕΡΓΕΙΑΣ ΣΕ €
(χωρίς ΦΠΑ) </t>
  </si>
  <si>
    <r>
      <rPr>
        <b/>
        <u/>
        <sz val="12"/>
        <rFont val="Calibri"/>
        <family val="2"/>
        <charset val="161"/>
        <scheme val="minor"/>
      </rPr>
      <t>ΠΡΟΣΔΙΟΡΙΣΜΟΣ ΤΗΣ ΕΠΙΤΥΓΧΑΝΟΜΕΝΗΣ ΕΛΑΧΙΣΤΗΣ ΕΚΠΤΩΣΗΣ ΓΙΑ ΤΗΝ ΠΡΟΒΟΛΗ ΣΤΑ ΜΜΕ</t>
    </r>
    <r>
      <rPr>
        <b/>
        <sz val="12"/>
        <rFont val="Calibri"/>
        <family val="2"/>
        <charset val="161"/>
        <scheme val="minor"/>
      </rPr>
      <t xml:space="preserve">
</t>
    </r>
    <r>
      <rPr>
        <sz val="12"/>
        <rFont val="Calibri"/>
        <family val="2"/>
        <charset val="161"/>
        <scheme val="minor"/>
      </rPr>
      <t xml:space="preserve">Για τις ενέργειες προβολής στα Μέσα Μαζικής Ενημέρωσης (ΜΜΕ) και συγκεκριμένα για τις ενέργειες 1.2, 1.3, 1.4, 1.5 και 1.7, ο οικονομικός φορέας με την επωνυμία </t>
    </r>
    <r>
      <rPr>
        <b/>
        <sz val="12"/>
        <rFont val="Calibri"/>
        <family val="2"/>
        <charset val="161"/>
        <scheme val="minor"/>
      </rPr>
      <t>«................»</t>
    </r>
    <r>
      <rPr>
        <sz val="12"/>
        <rFont val="Calibri"/>
        <family val="2"/>
        <charset val="161"/>
        <scheme val="minor"/>
      </rPr>
      <t xml:space="preserve">, δεσμεύεται ότι </t>
    </r>
    <r>
      <rPr>
        <b/>
        <sz val="12"/>
        <rFont val="Calibri"/>
        <family val="2"/>
        <charset val="161"/>
        <scheme val="minor"/>
      </rPr>
      <t xml:space="preserve">θα εξασφαλίσει ανά κατηγορία μέσων μια ελάχιστη μέση τιμή έκπτωσης, επιτυγχανόμενη από τον ίδιο και επ’ ωφελεία της Αναθέτουσας Αρχής, </t>
    </r>
    <r>
      <rPr>
        <sz val="12"/>
        <rFont val="Calibri"/>
        <family val="2"/>
        <charset val="161"/>
        <scheme val="minor"/>
      </rPr>
      <t xml:space="preserve">η οποία θα ανέρχεται: 
</t>
    </r>
    <r>
      <rPr>
        <b/>
        <sz val="12"/>
        <rFont val="Calibri"/>
        <family val="2"/>
        <charset val="161"/>
        <scheme val="minor"/>
      </rPr>
      <t>α. για την προβολή στην τηλεόραση:</t>
    </r>
    <r>
      <rPr>
        <sz val="12"/>
        <rFont val="Calibri"/>
        <family val="2"/>
        <charset val="161"/>
        <scheme val="minor"/>
      </rPr>
      <t xml:space="preserve"> σε ποσοστό ………....................... τοις εκατό </t>
    </r>
    <r>
      <rPr>
        <b/>
        <sz val="12"/>
        <rFont val="Calibri"/>
        <family val="2"/>
        <charset val="161"/>
        <scheme val="minor"/>
      </rPr>
      <t>(ΧΧ,ΧΧ %)</t>
    </r>
    <r>
      <rPr>
        <sz val="12"/>
        <rFont val="Calibri"/>
        <family val="2"/>
        <charset val="161"/>
        <scheme val="minor"/>
      </rPr>
      <t xml:space="preserve"> επί του καθαρού ποσού προ ΦΠΑ επί των εγκεκριμένων τιμοκαταλόγων των μέσων. 
</t>
    </r>
    <r>
      <rPr>
        <b/>
        <sz val="12"/>
        <rFont val="Calibri"/>
        <family val="2"/>
        <charset val="161"/>
        <scheme val="minor"/>
      </rPr>
      <t>β. για την προβολή στο ραδιόφωνο:</t>
    </r>
    <r>
      <rPr>
        <sz val="12"/>
        <rFont val="Calibri"/>
        <family val="2"/>
        <charset val="161"/>
        <scheme val="minor"/>
      </rPr>
      <t xml:space="preserve"> σε ποσοστό …….........................… τοις εκατό </t>
    </r>
    <r>
      <rPr>
        <b/>
        <sz val="12"/>
        <rFont val="Calibri"/>
        <family val="2"/>
        <charset val="161"/>
        <scheme val="minor"/>
      </rPr>
      <t>(ΧΧ,ΧΧ %)</t>
    </r>
    <r>
      <rPr>
        <sz val="12"/>
        <rFont val="Calibri"/>
        <family val="2"/>
        <charset val="161"/>
        <scheme val="minor"/>
      </rPr>
      <t xml:space="preserve"> επί του καθαρού ποσού προ ΦΠΑ επί των εγκεκριμένων τιμοκαταλόγων του μέσων. 
</t>
    </r>
    <r>
      <rPr>
        <b/>
        <sz val="12"/>
        <rFont val="Calibri"/>
        <family val="2"/>
        <charset val="161"/>
        <scheme val="minor"/>
      </rPr>
      <t xml:space="preserve">γ. για την προβολή στον τύπο: </t>
    </r>
    <r>
      <rPr>
        <sz val="12"/>
        <rFont val="Calibri"/>
        <family val="2"/>
        <charset val="161"/>
        <scheme val="minor"/>
      </rPr>
      <t xml:space="preserve">σε ποσοστό ……...................................... τοις εκατό </t>
    </r>
    <r>
      <rPr>
        <b/>
        <sz val="12"/>
        <rFont val="Calibri"/>
        <family val="2"/>
        <charset val="161"/>
        <scheme val="minor"/>
      </rPr>
      <t>(ΧΧ,ΧΧ %)</t>
    </r>
    <r>
      <rPr>
        <sz val="12"/>
        <rFont val="Calibri"/>
        <family val="2"/>
        <charset val="161"/>
        <scheme val="minor"/>
      </rPr>
      <t xml:space="preserve"> επί του καθαρού ποσού προ ΦΠΑ επί των εγκεκριμένων τιμοκαταλόγων του μέσων. 
</t>
    </r>
    <r>
      <rPr>
        <b/>
        <sz val="12"/>
        <rFont val="Calibri"/>
        <family val="2"/>
        <charset val="161"/>
        <scheme val="minor"/>
      </rPr>
      <t xml:space="preserve">δ. για την προβολή στο διαδίκτυο: </t>
    </r>
    <r>
      <rPr>
        <sz val="12"/>
        <rFont val="Calibri"/>
        <family val="2"/>
        <charset val="161"/>
        <scheme val="minor"/>
      </rPr>
      <t xml:space="preserve">σε ποσοστό ……............................... τοις εκατό </t>
    </r>
    <r>
      <rPr>
        <b/>
        <sz val="12"/>
        <rFont val="Calibri"/>
        <family val="2"/>
        <charset val="161"/>
        <scheme val="minor"/>
      </rPr>
      <t>(ΧΧ,ΧΧ %)</t>
    </r>
    <r>
      <rPr>
        <sz val="12"/>
        <rFont val="Calibri"/>
        <family val="2"/>
        <charset val="161"/>
        <scheme val="minor"/>
      </rPr>
      <t xml:space="preserve"> επί του καθαρού ποσού προ ΦΠΑ επί των εγκεκριμένων τιμοκαταλόγων του μέσων.
</t>
    </r>
  </si>
  <si>
    <t>ΟΙΚΟΝΟΜΙΚΗ ΠΡΟΣΦΟΡΑ</t>
  </si>
  <si>
    <t>ΑΡΙΘΜΗΤΙΚΑ</t>
  </si>
  <si>
    <t>ΟΛΟΓΡΑΦΩΣ</t>
  </si>
  <si>
    <t>ΦΠΑ 24%</t>
  </si>
  <si>
    <t>ΜΕΣΗ ΕΛΑΧΙΣΤΗ ΕΚΠΤΩΣΗ/ ΚΑΤΗΓΟΡΙΑ ΜΕΣΩΝ
Ποσοστό (%)
[*1]</t>
  </si>
  <si>
    <r>
      <rPr>
        <b/>
        <sz val="11"/>
        <rFont val="Calibri"/>
        <family val="2"/>
        <charset val="161"/>
        <scheme val="minor"/>
      </rPr>
      <t>Δημιουργικός σχεδιασμός μακέτας και προσαρμογή μακέτας</t>
    </r>
    <r>
      <rPr>
        <sz val="11"/>
        <rFont val="Calibri"/>
        <family val="2"/>
        <charset val="161"/>
        <scheme val="minor"/>
      </rPr>
      <t xml:space="preserve">
[Concept, </t>
    </r>
    <r>
      <rPr>
        <b/>
        <sz val="11"/>
        <rFont val="Calibri"/>
        <family val="2"/>
        <charset val="161"/>
        <scheme val="minor"/>
      </rPr>
      <t>7 μακέτες και 13 προσαρμογές μακετών</t>
    </r>
    <r>
      <rPr>
        <sz val="11"/>
        <rFont val="Calibri"/>
        <family val="2"/>
        <charset val="161"/>
        <scheme val="minor"/>
      </rPr>
      <t xml:space="preserve"> για προβολή εκδηλώσεων (</t>
    </r>
    <r>
      <rPr>
        <b/>
        <sz val="11"/>
        <rFont val="Calibri"/>
        <family val="2"/>
        <charset val="161"/>
        <scheme val="minor"/>
      </rPr>
      <t>2</t>
    </r>
    <r>
      <rPr>
        <sz val="11"/>
        <rFont val="Calibri"/>
        <family val="2"/>
        <charset val="161"/>
        <scheme val="minor"/>
      </rPr>
      <t xml:space="preserve"> ΔΕΘ, </t>
    </r>
    <r>
      <rPr>
        <b/>
        <sz val="11"/>
        <rFont val="Calibri"/>
        <family val="2"/>
        <charset val="161"/>
        <scheme val="minor"/>
      </rPr>
      <t>4</t>
    </r>
    <r>
      <rPr>
        <sz val="11"/>
        <rFont val="Calibri"/>
        <family val="2"/>
        <charset val="161"/>
        <scheme val="minor"/>
      </rPr>
      <t xml:space="preserve"> σημαντικές εκδηλώσεις στη Θεσσαλονίκη, </t>
    </r>
    <r>
      <rPr>
        <b/>
        <sz val="11"/>
        <rFont val="Calibri"/>
        <family val="2"/>
        <charset val="161"/>
        <scheme val="minor"/>
      </rPr>
      <t>2</t>
    </r>
    <r>
      <rPr>
        <sz val="11"/>
        <rFont val="Calibri"/>
        <family val="2"/>
        <charset val="161"/>
        <scheme val="minor"/>
      </rPr>
      <t xml:space="preserve"> events Europe in my Region, </t>
    </r>
    <r>
      <rPr>
        <b/>
        <sz val="11"/>
        <rFont val="Calibri"/>
        <family val="2"/>
        <charset val="161"/>
        <scheme val="minor"/>
      </rPr>
      <t>1</t>
    </r>
    <r>
      <rPr>
        <sz val="11"/>
        <rFont val="Calibri"/>
        <family val="2"/>
        <charset val="161"/>
        <scheme val="minor"/>
      </rPr>
      <t xml:space="preserve"> Έκθεση Φωτογραφίας), καθώς και για τη συνολική διαδικτυακή καμπάνια (με όλες τις </t>
    </r>
    <r>
      <rPr>
        <b/>
        <sz val="11"/>
        <rFont val="Calibri"/>
        <family val="2"/>
        <charset val="161"/>
        <scheme val="minor"/>
      </rPr>
      <t>11</t>
    </r>
    <r>
      <rPr>
        <sz val="11"/>
        <rFont val="Calibri"/>
        <family val="2"/>
        <charset val="161"/>
        <scheme val="minor"/>
      </rPr>
      <t xml:space="preserve"> θεματικές ενότητες)]</t>
    </r>
  </si>
  <si>
    <r>
      <t xml:space="preserve">Δημιουργικός σχεδιασμός σελιδοδείκτη
[Concept, </t>
    </r>
    <r>
      <rPr>
        <b/>
        <sz val="11"/>
        <rFont val="Calibri"/>
        <family val="2"/>
        <charset val="161"/>
        <scheme val="minor"/>
      </rPr>
      <t xml:space="preserve">11 </t>
    </r>
    <r>
      <rPr>
        <sz val="11"/>
        <rFont val="Calibri"/>
        <family val="2"/>
        <charset val="161"/>
        <scheme val="minor"/>
      </rPr>
      <t xml:space="preserve">μακέτες διπλής όψης επεξεργασία φωτογραφιών]
</t>
    </r>
    <r>
      <rPr>
        <sz val="11"/>
        <color rgb="FFFF0000"/>
        <rFont val="Calibri"/>
        <family val="2"/>
        <charset val="161"/>
        <scheme val="minor"/>
      </rPr>
      <t/>
    </r>
  </si>
  <si>
    <r>
      <t xml:space="preserve">Αφορά σε εκτυπώσεις folders, cartes-visite, φακέλων αλληλογραφίας, μπλοκ κλπ.
Μία μαζική εκτύπωση με την αρχή της σύμβασης και μία στο τέλος της σύμβασης
[Η κάθε μία ενέργεια περιλαμβάνει </t>
    </r>
    <r>
      <rPr>
        <b/>
        <sz val="11"/>
        <rFont val="Calibri"/>
        <family val="2"/>
        <charset val="161"/>
        <scheme val="minor"/>
      </rPr>
      <t>ενδεικτικά</t>
    </r>
    <r>
      <rPr>
        <sz val="11"/>
        <rFont val="Calibri"/>
        <family val="2"/>
        <charset val="161"/>
        <scheme val="minor"/>
      </rPr>
      <t xml:space="preserve">: 
40 Χ 100 τμχ Cartes-visite, 
3.000 Φάκελοι Αλληλογραφίας (11Χ23), 
3.000 Φάκελοι Αλληλογραφίας (16Χ23), 5.000 Φάκελοι Αλληλογραφίας (23Χ32), 1.000 Φάκελοι Αλληλογραφίας (25Χ36), 1.000 Μπλοκ μικρά, 
1.000 Μπλοκ Α4,  
2.000 τμχ Folder,  
2 Μηχανισμοί Rollup 
</t>
    </r>
  </si>
  <si>
    <r>
      <rPr>
        <b/>
        <sz val="11"/>
        <rFont val="Calibri"/>
        <family val="2"/>
        <charset val="161"/>
        <scheme val="minor"/>
      </rPr>
      <t>Διοργάνωση συνεδρίασεων Επιτροπής Παρακολούθησης (2020 - 2021):</t>
    </r>
    <r>
      <rPr>
        <sz val="11"/>
        <rFont val="Calibri"/>
        <family val="2"/>
        <charset val="161"/>
        <scheme val="minor"/>
      </rPr>
      <t xml:space="preserve">
Περιλαμβάνεται η ενοικίαση χώρου σε κεντρικό ξενοδοχείο ή χώρο ιδιαίτερης προβολής για 1 ημέρα, η εξασφάλιση οπτικοακουστικού εξοπλισμού, η ενοικίαση monitors, catering για 200 άτομα και ελαφρύ όρθιο μπουφέ για 100 άτομα, σήμανση (banners κλπ), μαγνητοφώνηση/απομαγνητοφώνηση πρακτικών, τεχνική υποστήριξη κλπ.
Περιλαμβάνεται επίσης η διοργάνωση τεχνικής συνάντησης με Ε.Ε. και ΕΑΣ, με την ενοικίαση χώρου για 1/2 ημέρα για 30 άτομα, η εξασφάλιση ακουστικού εξοπλισμού, catering για 30 άτομα και ελαφρύ γεύμα για 30 άτομα, τεχνική υποστήριξη κλπ.</t>
    </r>
  </si>
  <si>
    <t xml:space="preserve">3 λεωφορεία στη Θεσσαλονίκη, καλύπτοντας το μεγαλύτερο μέρος του γεωγραφικού φάσματος του ΠΣΘ. Το "ντύσιμο" των λεωφορείων θα γίνει κατά τη διάρκεια της καμπάνιας, προς το τέλος της σύμβασης (2021). 
Διάρκεια προβολής: 1 μήνας (4 εβδομάδες)
Θεσσαλονίκη (ολική επικάλυψη):
Ενοίκιο/όχημα 2.500€ και Παραγωγή/όχημα 4.500€ (18μετρο) </t>
  </si>
  <si>
    <t xml:space="preserve">1 λεωφορείο σε κάθε πρωτεύουσα νομού (ΚΤΕΛ για τη Χαλκιδική). Το "ντύσιμο" των λεωφορείων θα γίνει κατά τη διάρκεια της καμπάνιας, προς το τέλος της σύμβασης (2021). Διάρκεια προβολής: 1 μήνας (4 εβδομάδες)
Επαρχία (Ολική επικάλυψη):
Ενοίκιο/όχημα 1.600€ και Παραγωγή/όχημα 1.900€ </t>
  </si>
  <si>
    <r>
      <rPr>
        <b/>
        <sz val="11"/>
        <rFont val="Calibri"/>
        <family val="2"/>
        <charset val="161"/>
        <scheme val="minor"/>
      </rPr>
      <t>Δημιουργικός σχεδιασμός της Έκθεσης Φωτογραφίας και οπτικοακουστικού υλικού</t>
    </r>
    <r>
      <rPr>
        <sz val="11"/>
        <rFont val="Calibri"/>
        <family val="2"/>
        <charset val="161"/>
        <scheme val="minor"/>
      </rPr>
      <t xml:space="preserve">
[Γενική επιμέλεια παρουσίασης, επιλογή και επιμέλεια οπτικοακουστικού υλικού για προβολή, επιμέλεια σήμανσης της έκθεσης (μακέτες για banners, μακέτα για αφίσα), επεξεργασία φωτογραφιών, βίντεο και παρουσιάσεων]</t>
    </r>
  </si>
  <si>
    <t>Διαδικτυακή προβολή /υποστήριξη προωθητικών ενεργειών</t>
  </si>
  <si>
    <t xml:space="preserve">Βίντεο / Ντοκιμαντέρ (3-5 min)
</t>
  </si>
  <si>
    <t xml:space="preserve">Post-production βίντεο
(3-5 min) </t>
  </si>
  <si>
    <t>TV spot (20-30 sec)</t>
  </si>
  <si>
    <t>Ηχητικό σποτ (20-30 sec)</t>
  </si>
  <si>
    <t>Αφορά σε 1 ηχητικό σποτ 20-30 sec ανά θεματική ενότητα</t>
  </si>
  <si>
    <r>
      <t xml:space="preserve">1 έντυπο ανά σημαντική ενημερωτική εκδήλωση 
</t>
    </r>
    <r>
      <rPr>
        <b/>
        <sz val="11"/>
        <rFont val="Calibri"/>
        <family val="2"/>
        <charset val="161"/>
        <scheme val="minor"/>
      </rPr>
      <t xml:space="preserve">500 </t>
    </r>
    <r>
      <rPr>
        <sz val="11"/>
        <rFont val="Calibri"/>
        <family val="2"/>
        <charset val="161"/>
        <scheme val="minor"/>
      </rPr>
      <t>αντίτυπα /εκδήλωση,  
8σέλιδο Α4, Velvet 200g.</t>
    </r>
  </si>
  <si>
    <t xml:space="preserve">Ημερολόγια τοίχου ΕΥΔ ΕΠ ΠΚΜ </t>
  </si>
  <si>
    <t>Σελιδοδείκτες ΕΠ ΠΚΜ</t>
  </si>
  <si>
    <t xml:space="preserve">Συσκευές αποθήκευσης USB (USB stick) </t>
  </si>
  <si>
    <r>
      <t xml:space="preserve">USB stick χωρητικότητας </t>
    </r>
    <r>
      <rPr>
        <b/>
        <sz val="11"/>
        <rFont val="Calibri"/>
        <family val="2"/>
        <charset val="161"/>
        <scheme val="minor"/>
      </rPr>
      <t>32gb</t>
    </r>
    <r>
      <rPr>
        <sz val="11"/>
        <rFont val="Calibri"/>
        <family val="2"/>
        <charset val="161"/>
        <scheme val="minor"/>
      </rPr>
      <t xml:space="preserve"> με το λογότυπο της ΕΥΔ ΕΠ ΠΚΜ και του ΕΣΠΑ 2014-2020,  το οποίο θα μοιραστεί ως προωθητικό υλικό σε έως 20 εκδηλώσεις</t>
    </r>
  </si>
  <si>
    <t xml:space="preserve">Κρεμαστές τσάντες </t>
  </si>
  <si>
    <t xml:space="preserve">Τσάντα κρεμαστή (tote bag), με τα λογότυπα του ΕΣΠΑ 2014-2020 και της ΕΥΔ ΕΠ ΠΚΜ, για να μοιραστεί στις 4 σημαντικές εκδηλώσεις της Θεσσαλονίκης, στις 7 εκδηλώσεις για δικαιούχους/φορείς, στις 2 εκδηλώσεις Europe in my Region και για τις ανάγκες της ΕΥΔ.
(Η παραγωγή θα γίνει σε περισσότερες από μία φάσεις)
</t>
  </si>
  <si>
    <t xml:space="preserve">Μπαλάκια αντι-στρες (antistress balls) </t>
  </si>
  <si>
    <t>Έγχρωμα μπαλάκια antistress, με τα λογότυπα του ΕΣΠΑ 2014-2020 και της ΕΥΔ ΕΠ ΠΚΜ, τα οποία θα μοιραστούν ως προωθητικό υλικό στις 2 εκδηλώσεις Europe in my Region, στις 4 σημαντικές εκδηλώσεις της Θεσσαλονίκης και για τις ανάγκες της ΕΥΔ.</t>
  </si>
  <si>
    <t>9ος/2020  και 9ος/2021.
Αφορά κατασκευές (συμπεριλαμβανομένων ανακαινίσεων/ επισκευών), ενοικίαση εξοπλισμού, παραγωγή ψηφιακών εκτυπώσεων βινυλίου και αυτοκόλλητων, υποστήριξη λειτουργίας περιπτέρου και ενοικίαση χώρου "ιδιαίτερης προβολής" της ΠΚΜ</t>
  </si>
  <si>
    <t>Διοργάνωση συνεδριάσεων Επιτροπής Παρακολούθησης</t>
  </si>
  <si>
    <t>Διοργάνωση εκδηλώσεων για την ευρωπαϊκή καμπάνια «Europe in my Region»</t>
  </si>
  <si>
    <t>Έκθεση Φωτογραφίας και οπτικοακουστικού υλικού</t>
  </si>
  <si>
    <r>
      <rPr>
        <b/>
        <sz val="11"/>
        <rFont val="Calibri"/>
        <family val="2"/>
        <charset val="161"/>
        <scheme val="minor"/>
      </rPr>
      <t>Ημερολόγιο-ατζέντα για τα έτη 2021, 2022</t>
    </r>
    <r>
      <rPr>
        <sz val="11"/>
        <rFont val="Calibri"/>
        <family val="2"/>
        <charset val="161"/>
        <scheme val="minor"/>
      </rPr>
      <t xml:space="preserve"> 
(200 αντίτυπα για το κάθε έτος). Εκτύπωση (χάραξη) λογοτύπου στο εξώφυλλο, ένθεση δισέλιδου με 4χρωμη εκτύπωση.
(Περιλαμβάνεται ο δημιουργικός σχεδιασμός του δισέλιδου)</t>
    </r>
  </si>
  <si>
    <t>Φωτογράφηση έργων</t>
  </si>
  <si>
    <t>Τηλεφωνική ενημέρωση πολιτών</t>
  </si>
  <si>
    <t>Νέες ενότητες στον ιστοτόπο της ΕΥΔ ΕΠ ΠΚΜ</t>
  </si>
  <si>
    <t>Ηλεκτρονικό ενημερωτικό δελτίο (newsletter)</t>
  </si>
  <si>
    <t>Δημιουργικός σχεδιασμός ηλεκτρονικού newsletter  σε τριμηνιαία βάση  (8 εκδόσεις)
[concept, μακέτες για 8 ηλεκτρονικά newsletters (4/έτος, για τα έτη 2020, 2021), επεξεργασία φωτογραφιών, στοιχειοθεσία]</t>
  </si>
  <si>
    <t>Ημερολόγιο-ατζέντα ΕΥΔ ΕΠ ΠΚΜ</t>
  </si>
  <si>
    <t>Συμμετοχή στη Διεθνή Έκθεση Θεσσαλονίκης</t>
  </si>
  <si>
    <r>
      <t xml:space="preserve">1 έντυπο (σε δύο γλώσσες) ανά εκδήλωση 
</t>
    </r>
    <r>
      <rPr>
        <b/>
        <sz val="11"/>
        <rFont val="Calibri"/>
        <family val="2"/>
        <charset val="161"/>
        <scheme val="minor"/>
      </rPr>
      <t xml:space="preserve">500 </t>
    </r>
    <r>
      <rPr>
        <sz val="11"/>
        <rFont val="Calibri"/>
        <family val="2"/>
        <charset val="161"/>
        <scheme val="minor"/>
      </rPr>
      <t>αντίτυπα /εκδήλωση (400 στα ελληνικά και 100 στα αγγλικά), ενδεικτικά 8σέλιδο Α4, Velvet 200 gr</t>
    </r>
  </si>
  <si>
    <t>Σχεδιασμός και υλοποίηση πλάνου μέσων προβολής επικοινωνιακής εκστρατείας (καμπάνια)</t>
  </si>
  <si>
    <t>Σχεδιασμός και υλοποίηση πλάνου μέσων για διαδικτυακή προβολή /υποστήριξη προωθητικών ενεργειών
(βλ. παρακάτω Ενέργεια 1.7)</t>
  </si>
  <si>
    <r>
      <rPr>
        <b/>
        <sz val="11"/>
        <rFont val="Calibri"/>
        <family val="2"/>
        <charset val="161"/>
        <scheme val="minor"/>
      </rPr>
      <t>Βίντεο / Ντοκιμαντέρ, διάρκειας 3-5 min, υποτιτλισμένα σε 2 γλώσσες, με διερμηνεία στη νοηματική γλώσσα.</t>
    </r>
    <r>
      <rPr>
        <sz val="11"/>
        <rFont val="Calibri"/>
        <family val="2"/>
        <charset val="161"/>
        <scheme val="minor"/>
      </rPr>
      <t xml:space="preserve">
Αφορά σε Βίντεο / Ντοκιμαντέρ για:
- 2 έργα από κάθε θεματική ενότητα: Περιβάλλον/ Πολιτισμός &amp; Τουρισμός/ Μεταφορές &amp; Δίκτυα/ Υποδομές Υγείας/ Δράσεις ΕΚΤ/ Υποδομές Εκπαίδευσης/ Έρευνα &amp; Τεχνολογία/ Επιχειρηματικότητα &amp; RIS3/ ΣΒΑΑ/ Ταμείο Συνοχής/ Αγροτική Ανάπτυξη
- 1 βίντεο ανά Περιφερειακή Ενότητα, με έργα από περισσότερους τομείς (tbd)</t>
    </r>
  </si>
  <si>
    <r>
      <rPr>
        <b/>
        <sz val="11"/>
        <rFont val="Calibri"/>
        <family val="2"/>
        <charset val="161"/>
        <scheme val="minor"/>
      </rPr>
      <t>TV spots, διάρκειας 20-30 sec, υποτιτλισμένα σε 2 γλώσσες, με διερμηνεία στη νοηματική γλώσσα.</t>
    </r>
    <r>
      <rPr>
        <sz val="11"/>
        <rFont val="Calibri"/>
        <family val="2"/>
        <charset val="161"/>
        <scheme val="minor"/>
      </rPr>
      <t xml:space="preserve">
Αφορά σε διαφημιστικά TV spots, που θα προκύψουν από τα 22 θεματικά βίντεο και ένα συνολικό για το ΕΠ</t>
    </r>
  </si>
  <si>
    <r>
      <rPr>
        <b/>
        <sz val="11"/>
        <rFont val="Calibri"/>
        <family val="2"/>
        <charset val="161"/>
        <scheme val="minor"/>
      </rPr>
      <t>Post-production βίντεο, διάρκειας 3-5 min, υποτιτλισμένα σε 2 γλώσσες, με διερμηνεία στη νοηματική γλώσσα.</t>
    </r>
    <r>
      <rPr>
        <sz val="11"/>
        <rFont val="Calibri"/>
        <family val="2"/>
        <charset val="161"/>
        <scheme val="minor"/>
      </rPr>
      <t xml:space="preserve">
Αφορά σε 11 post-production βίντεο, 1 ανά θεματική ενότητα, συν 1 επιπλέον, για όλο το Πρόγραμμα</t>
    </r>
  </si>
  <si>
    <t>Μακέτες καταχωρήσεων σε τύπο και έντυπα ΜΜΕ</t>
  </si>
  <si>
    <r>
      <t xml:space="preserve">1 έντυπο ανά ΔΕΘ (έτη 2020, 2021) σε </t>
    </r>
    <r>
      <rPr>
        <b/>
        <sz val="11"/>
        <rFont val="Calibri"/>
        <family val="2"/>
        <charset val="161"/>
        <scheme val="minor"/>
      </rPr>
      <t xml:space="preserve">1000 </t>
    </r>
    <r>
      <rPr>
        <sz val="11"/>
        <rFont val="Calibri"/>
        <family val="2"/>
        <charset val="161"/>
        <scheme val="minor"/>
      </rPr>
      <t>αντίτυπα/ΔΕΘ
8σέλιδο Α4 ή τετράπτυχο Α3/ εφημερίδα
Velvet 130g</t>
    </r>
  </si>
  <si>
    <r>
      <t xml:space="preserve">1 έντυπο για κάθε Roadshow ανά περιφερειακή/μητροπολιτική ενότητα
</t>
    </r>
    <r>
      <rPr>
        <b/>
        <sz val="11"/>
        <rFont val="Calibri"/>
        <family val="2"/>
        <charset val="161"/>
        <scheme val="minor"/>
      </rPr>
      <t xml:space="preserve">250 </t>
    </r>
    <r>
      <rPr>
        <sz val="11"/>
        <rFont val="Calibri"/>
        <family val="2"/>
        <charset val="161"/>
        <scheme val="minor"/>
      </rPr>
      <t>αντίτυπα /Roadshow , 8σέλιδο Α4, Velvet 200 gr</t>
    </r>
  </si>
  <si>
    <r>
      <rPr>
        <b/>
        <sz val="11"/>
        <rFont val="Calibri"/>
        <family val="2"/>
        <charset val="161"/>
        <scheme val="minor"/>
      </rPr>
      <t>Ημερολόγια τοίχου για τα έτη 2021, 2022</t>
    </r>
    <r>
      <rPr>
        <sz val="11"/>
        <rFont val="Calibri"/>
        <family val="2"/>
        <charset val="161"/>
        <scheme val="minor"/>
      </rPr>
      <t xml:space="preserve"> με φωτογραφίες υψηλής ποιότητας από έργα του ΕΠ ΠΚΜ 2014-2020, με τα λογότυπα του ΕΣΠΑ 2014-2020 και της ΕΥΔ ΕΠ ΠΚΜ, τα οποία θα μοιραστούν σε σχολεία και σε Υπηρεσίες
</t>
    </r>
    <r>
      <rPr>
        <b/>
        <sz val="11"/>
        <rFont val="Calibri"/>
        <family val="2"/>
        <charset val="161"/>
        <scheme val="minor"/>
      </rPr>
      <t>1000</t>
    </r>
    <r>
      <rPr>
        <sz val="11"/>
        <rFont val="Calibri"/>
        <family val="2"/>
        <charset val="161"/>
        <scheme val="minor"/>
      </rPr>
      <t xml:space="preserve"> αντίτυπα / ημερολόγιο
Μέγεθος Α3 ή μεγαλύτερο
Χαρτί velvet 300 gr ή illustration</t>
    </r>
  </si>
  <si>
    <r>
      <rPr>
        <b/>
        <sz val="11"/>
        <rFont val="Calibri"/>
        <family val="2"/>
        <charset val="161"/>
        <scheme val="minor"/>
      </rPr>
      <t>11</t>
    </r>
    <r>
      <rPr>
        <sz val="11"/>
        <rFont val="Calibri"/>
        <family val="2"/>
        <charset val="161"/>
        <scheme val="minor"/>
      </rPr>
      <t xml:space="preserve"> διαφορετικοί σελιδοδείκτες </t>
    </r>
    <r>
      <rPr>
        <b/>
        <sz val="11"/>
        <rFont val="Calibri"/>
        <family val="2"/>
        <charset val="161"/>
        <scheme val="minor"/>
      </rPr>
      <t>διπλής όψης</t>
    </r>
    <r>
      <rPr>
        <sz val="11"/>
        <rFont val="Calibri"/>
        <family val="2"/>
        <charset val="161"/>
        <scheme val="minor"/>
      </rPr>
      <t xml:space="preserve"> (1 ανά θεματική ενότητα) για τη ΔΕΘ 2020 και τη ΔΕΘ 2021,  με φωτογραφίες από έργα και τα λογότυπα του ΕΣΠΑ 2014-2020 και της ΕΥΔ ΕΠ ΠΚΜ, οι οποίοι θα μοιραστούν σε φοιτητές και σε σχολεία, μαζί με τα ημερολόγια τοίχου
</t>
    </r>
    <r>
      <rPr>
        <b/>
        <sz val="11"/>
        <rFont val="Calibri"/>
        <family val="2"/>
        <charset val="161"/>
        <scheme val="minor"/>
      </rPr>
      <t>500</t>
    </r>
    <r>
      <rPr>
        <sz val="11"/>
        <rFont val="Calibri"/>
        <family val="2"/>
        <charset val="161"/>
        <scheme val="minor"/>
      </rPr>
      <t xml:space="preserve"> αντίτυπα /σελιδοδείκτη
Xαρτί velvet 300 gr</t>
    </r>
  </si>
  <si>
    <t xml:space="preserve">Αυτοκόλλητες σημειώσεις (sticky notes)
</t>
  </si>
  <si>
    <r>
      <t xml:space="preserve">Αυτοκόλλητες σημειώσεις (sticky notes, post-it) με τα λογότυπα του ΕΣΠΑ 2014-2020 και της ΕΥΔ ΕΠ ΠΚΜ
Μπλοκ με 200 αυτοκόλλητα τετράγωνα χαρτιά, διάστασης 75 x 75 mm, για να μοιραστούν σε ενημερωτικές εκδηλώσεις
</t>
    </r>
    <r>
      <rPr>
        <b/>
        <sz val="11"/>
        <rFont val="Calibri"/>
        <family val="2"/>
        <charset val="161"/>
        <scheme val="minor"/>
      </rPr>
      <t xml:space="preserve">3000 </t>
    </r>
    <r>
      <rPr>
        <sz val="11"/>
        <rFont val="Calibri"/>
        <family val="2"/>
        <charset val="161"/>
        <scheme val="minor"/>
      </rPr>
      <t>μπλοκ</t>
    </r>
  </si>
  <si>
    <r>
      <rPr>
        <b/>
        <sz val="11"/>
        <rFont val="Calibri"/>
        <family val="2"/>
        <charset val="161"/>
        <scheme val="minor"/>
      </rPr>
      <t>Δημιουργικός σχεδιασμός των banners του περιπτέρου της ΔΕΘ</t>
    </r>
    <r>
      <rPr>
        <sz val="11"/>
        <rFont val="Calibri"/>
        <family val="2"/>
        <charset val="161"/>
        <scheme val="minor"/>
      </rPr>
      <t xml:space="preserve">
[</t>
    </r>
    <r>
      <rPr>
        <b/>
        <sz val="11"/>
        <rFont val="Calibri"/>
        <family val="2"/>
        <charset val="161"/>
        <scheme val="minor"/>
      </rPr>
      <t xml:space="preserve">13 </t>
    </r>
    <r>
      <rPr>
        <sz val="11"/>
        <rFont val="Calibri"/>
        <family val="2"/>
        <charset val="161"/>
        <scheme val="minor"/>
      </rPr>
      <t>μακέτες</t>
    </r>
    <r>
      <rPr>
        <b/>
        <sz val="11"/>
        <rFont val="Calibri"/>
        <family val="2"/>
        <charset val="161"/>
        <scheme val="minor"/>
      </rPr>
      <t xml:space="preserve"> </t>
    </r>
    <r>
      <rPr>
        <sz val="11"/>
        <rFont val="Calibri"/>
        <family val="2"/>
        <charset val="161"/>
        <scheme val="minor"/>
      </rPr>
      <t>για banners μονής όψης   για κάθε συμμετοχή στη ΔΕΘ.
Σύνολο: 13x2=</t>
    </r>
    <r>
      <rPr>
        <b/>
        <sz val="11"/>
        <rFont val="Calibri"/>
        <family val="2"/>
        <charset val="161"/>
        <scheme val="minor"/>
      </rPr>
      <t>26 μακέτες</t>
    </r>
    <r>
      <rPr>
        <sz val="11"/>
        <rFont val="Calibri"/>
        <family val="2"/>
        <charset val="161"/>
        <scheme val="minor"/>
      </rPr>
      <t>]
(*βλ. διαστάσεις παραγωγών)</t>
    </r>
  </si>
  <si>
    <r>
      <rPr>
        <b/>
        <sz val="11"/>
        <rFont val="Calibri"/>
        <family val="2"/>
        <charset val="161"/>
        <scheme val="minor"/>
      </rPr>
      <t xml:space="preserve">Δημιουργικός σχεδιασμός της σήμανσης κάθε συνεδρίασης της Επιτροπής Παρακολούθησης 
</t>
    </r>
    <r>
      <rPr>
        <sz val="11"/>
        <rFont val="Calibri"/>
        <family val="2"/>
        <charset val="161"/>
        <scheme val="minor"/>
      </rPr>
      <t>[</t>
    </r>
    <r>
      <rPr>
        <b/>
        <sz val="11"/>
        <rFont val="Calibri"/>
        <family val="2"/>
        <charset val="161"/>
        <scheme val="minor"/>
      </rPr>
      <t xml:space="preserve">3 </t>
    </r>
    <r>
      <rPr>
        <sz val="11"/>
        <rFont val="Calibri"/>
        <family val="2"/>
        <charset val="161"/>
        <scheme val="minor"/>
      </rPr>
      <t xml:space="preserve">μακέτες για banners μεγάλων   διαστάσεων 
</t>
    </r>
    <r>
      <rPr>
        <b/>
        <sz val="11"/>
        <rFont val="Calibri"/>
        <family val="2"/>
        <charset val="161"/>
        <scheme val="minor"/>
      </rPr>
      <t>1</t>
    </r>
    <r>
      <rPr>
        <sz val="11"/>
        <rFont val="Calibri"/>
        <family val="2"/>
        <charset val="161"/>
        <scheme val="minor"/>
      </rPr>
      <t xml:space="preserve"> μακέτα για roll-ups
Σύνολο: 4x2=</t>
    </r>
    <r>
      <rPr>
        <b/>
        <sz val="11"/>
        <rFont val="Calibri"/>
        <family val="2"/>
        <charset val="161"/>
        <scheme val="minor"/>
      </rPr>
      <t>8 μακέτες</t>
    </r>
    <r>
      <rPr>
        <sz val="11"/>
        <rFont val="Calibri"/>
        <family val="2"/>
        <charset val="161"/>
        <scheme val="minor"/>
      </rPr>
      <t>]
(*βλ. διαστάσεις παραγωγών)</t>
    </r>
  </si>
  <si>
    <t xml:space="preserve">Διοργάνωση σημαντικών ενημερωτικών εκδηλώσεων/ προβολής επιτευγμάτων 
</t>
  </si>
  <si>
    <r>
      <rPr>
        <b/>
        <sz val="11"/>
        <rFont val="Calibri"/>
        <family val="2"/>
        <charset val="161"/>
        <scheme val="minor"/>
      </rPr>
      <t>Διοργάνωση σημαντικής ενημερωτικής εκδηλώσης/ προβολής επιτευγμάτων 
(έως 250 ατόμων), στη Θεσσαλονίκη.</t>
    </r>
    <r>
      <rPr>
        <sz val="11"/>
        <rFont val="Calibri"/>
        <family val="2"/>
        <charset val="161"/>
        <scheme val="minor"/>
      </rPr>
      <t xml:space="preserve">
Με την ευκαιρία των συνεδριάσεων της Επ.Πα. (1 ανά έτος, 2020 &amp; 2021), καθώς και 2 επιπλέον, με την ευκαιρία σημαντικής επικαιρότητας που σχετίζεται με την εξέλιξη δράσεων του ΕΠ. 
Περιλαμβάνεται σήμανση (αφίσες, banners κλπ), κατασκευές για στήριξη φωτισμού, αποστολή προσκλήσεων, catering (με όρθιο ελαφρύ μπουφέ), οργάνωση παρουσιάσεων, ενοικίαση αίθουσας, οπτικοακουστική υποδομή, φωτογράφιση, βιντεοσκόπηση και μοντάζ, τεχνική υποστήριξη, γραμματεία, κλπ</t>
    </r>
  </si>
  <si>
    <r>
      <rPr>
        <b/>
        <sz val="11"/>
        <rFont val="Calibri"/>
        <family val="2"/>
        <charset val="161"/>
        <scheme val="minor"/>
      </rPr>
      <t xml:space="preserve">Δημιουργικός σχεδιασμός της σήμανσης της κάθε εκδήλωσης </t>
    </r>
    <r>
      <rPr>
        <sz val="11"/>
        <rFont val="Calibri"/>
        <family val="2"/>
        <charset val="161"/>
        <scheme val="minor"/>
      </rPr>
      <t>(banners, αφίσες κλπ) 
[</t>
    </r>
    <r>
      <rPr>
        <b/>
        <sz val="11"/>
        <rFont val="Calibri"/>
        <family val="2"/>
        <charset val="161"/>
        <scheme val="minor"/>
      </rPr>
      <t>3</t>
    </r>
    <r>
      <rPr>
        <sz val="11"/>
        <rFont val="Calibri"/>
        <family val="2"/>
        <charset val="161"/>
        <scheme val="minor"/>
      </rPr>
      <t xml:space="preserve"> μακέτες για banners μεγάλων     διαστάσεων 
</t>
    </r>
    <r>
      <rPr>
        <b/>
        <sz val="11"/>
        <rFont val="Calibri"/>
        <family val="2"/>
        <charset val="161"/>
        <scheme val="minor"/>
      </rPr>
      <t>1</t>
    </r>
    <r>
      <rPr>
        <sz val="11"/>
        <rFont val="Calibri"/>
        <family val="2"/>
        <charset val="161"/>
        <scheme val="minor"/>
      </rPr>
      <t xml:space="preserve"> μακέτα για roll-ups 
</t>
    </r>
    <r>
      <rPr>
        <b/>
        <sz val="11"/>
        <rFont val="Calibri"/>
        <family val="2"/>
        <charset val="161"/>
        <scheme val="minor"/>
      </rPr>
      <t>1</t>
    </r>
    <r>
      <rPr>
        <sz val="11"/>
        <rFont val="Calibri"/>
        <family val="2"/>
        <charset val="161"/>
        <scheme val="minor"/>
      </rPr>
      <t xml:space="preserve"> μακέτα για αφίσα
Σύνολο: 5x4=</t>
    </r>
    <r>
      <rPr>
        <b/>
        <sz val="11"/>
        <rFont val="Calibri"/>
        <family val="2"/>
        <charset val="161"/>
        <scheme val="minor"/>
      </rPr>
      <t>20 μακέτες</t>
    </r>
    <r>
      <rPr>
        <sz val="11"/>
        <rFont val="Calibri"/>
        <family val="2"/>
        <charset val="161"/>
        <scheme val="minor"/>
      </rPr>
      <t>]
(*βλ. διαστάσεις παραγωγών)</t>
    </r>
  </si>
  <si>
    <t xml:space="preserve">Διοργάνωση Road Show στις Περιφερειακές Ενότητες της ΠΚΜ
</t>
  </si>
  <si>
    <r>
      <rPr>
        <b/>
        <sz val="11"/>
        <rFont val="Calibri"/>
        <family val="2"/>
        <charset val="161"/>
        <scheme val="minor"/>
      </rPr>
      <t xml:space="preserve">Διοργάνωση ενημερωτικών εκδηλώσεων για το κοινό σε κάθε πρωτεύουσα νομού </t>
    </r>
    <r>
      <rPr>
        <sz val="11"/>
        <rFont val="Calibri"/>
        <family val="2"/>
        <charset val="161"/>
        <scheme val="minor"/>
      </rPr>
      <t>(έως 250 άτομα ανά εκδήλωση).
Περιλαμβάνεται σήμανση (αφίσες, banners κλπ), κατασκευές για στήριξη φωτισμού, αποστολή προσκλήσεων, catering, οργάνωση παρουσιάσεων, ενοικίαση αίθουσας, οπτικοακουστική υποδομή, φωτογράφιση, βιντεοσκόπηση και μοντάζ, τεχνική υποστήριξη, γραμματεία, κλπ.
Το road show θα λάβει χώρα προς το τέλος της σύμβασης, με την ευκαιρία ενημέρωσης για την ΠΠ 2021-2027, όπου θα παρουσιαστούν τα μέχρι τότε αποτελέσματα του ΕΠ</t>
    </r>
  </si>
  <si>
    <r>
      <rPr>
        <b/>
        <sz val="11"/>
        <rFont val="Calibri"/>
        <family val="2"/>
        <charset val="161"/>
        <scheme val="minor"/>
      </rPr>
      <t xml:space="preserve">Δημιουργικός σχεδιασμός της σήμανσης της κάθε εκδήλωσης </t>
    </r>
    <r>
      <rPr>
        <sz val="11"/>
        <rFont val="Calibri"/>
        <family val="2"/>
        <charset val="161"/>
        <scheme val="minor"/>
      </rPr>
      <t>(banners, αφίσες κλπ) 
[</t>
    </r>
    <r>
      <rPr>
        <b/>
        <sz val="11"/>
        <rFont val="Calibri"/>
        <family val="2"/>
        <charset val="161"/>
        <scheme val="minor"/>
      </rPr>
      <t>2</t>
    </r>
    <r>
      <rPr>
        <sz val="11"/>
        <rFont val="Calibri"/>
        <family val="2"/>
        <charset val="161"/>
        <scheme val="minor"/>
      </rPr>
      <t xml:space="preserve"> μακέτες για banners μεγάλων διαστάσεων, 
</t>
    </r>
    <r>
      <rPr>
        <b/>
        <sz val="11"/>
        <rFont val="Calibri"/>
        <family val="2"/>
        <charset val="161"/>
        <scheme val="minor"/>
      </rPr>
      <t>1</t>
    </r>
    <r>
      <rPr>
        <sz val="11"/>
        <rFont val="Calibri"/>
        <family val="2"/>
        <charset val="161"/>
        <scheme val="minor"/>
      </rPr>
      <t xml:space="preserve"> μακέτα για roll-ups,
</t>
    </r>
    <r>
      <rPr>
        <b/>
        <sz val="11"/>
        <rFont val="Calibri"/>
        <family val="2"/>
        <charset val="161"/>
        <scheme val="minor"/>
      </rPr>
      <t>1</t>
    </r>
    <r>
      <rPr>
        <sz val="11"/>
        <rFont val="Calibri"/>
        <family val="2"/>
        <charset val="161"/>
        <scheme val="minor"/>
      </rPr>
      <t xml:space="preserve"> μακέτα για αφίσα
Σύνολο: 4x6=</t>
    </r>
    <r>
      <rPr>
        <b/>
        <sz val="11"/>
        <rFont val="Calibri"/>
        <family val="2"/>
        <charset val="161"/>
        <scheme val="minor"/>
      </rPr>
      <t>24</t>
    </r>
    <r>
      <rPr>
        <sz val="11"/>
        <rFont val="Calibri"/>
        <family val="2"/>
        <charset val="161"/>
        <scheme val="minor"/>
      </rPr>
      <t xml:space="preserve"> </t>
    </r>
    <r>
      <rPr>
        <b/>
        <sz val="11"/>
        <rFont val="Calibri"/>
        <family val="2"/>
        <charset val="161"/>
        <scheme val="minor"/>
      </rPr>
      <t>μακέτες</t>
    </r>
    <r>
      <rPr>
        <sz val="11"/>
        <rFont val="Calibri"/>
        <family val="2"/>
        <charset val="161"/>
        <scheme val="minor"/>
      </rPr>
      <t xml:space="preserve">]
(*βλ. διαστάσεις παραγωγών)
</t>
    </r>
  </si>
  <si>
    <t xml:space="preserve">Διοργάνωση ενημερωτικών εκδηλώσεων για φορείς
</t>
  </si>
  <si>
    <r>
      <rPr>
        <b/>
        <sz val="11"/>
        <rFont val="Calibri"/>
        <family val="2"/>
        <charset val="161"/>
        <scheme val="minor"/>
      </rPr>
      <t xml:space="preserve">Διοργάνωση ενημερωτικών εκδηλώσεων για φορείς και ΜΜΕ σε κάθε πρωτεύουσα νομού </t>
    </r>
    <r>
      <rPr>
        <sz val="11"/>
        <rFont val="Calibri"/>
        <family val="2"/>
        <charset val="161"/>
        <scheme val="minor"/>
      </rPr>
      <t xml:space="preserve">(έως 100 άτομα ανά εκδήλωση). 
Περιλαμβάνονται σήμανση (αφίσες, banners κλπ), προσκλήσεις, catering, οργάνωση παρουσιάσεων, οπτικοακουστική υποδομή, γραμματεία, κλπ. </t>
    </r>
  </si>
  <si>
    <r>
      <rPr>
        <b/>
        <sz val="11"/>
        <rFont val="Calibri"/>
        <family val="2"/>
        <charset val="161"/>
        <scheme val="minor"/>
      </rPr>
      <t xml:space="preserve">Δημιουργικός σχεδιασμός της σήμανσης της κάθε εκδήλωσης </t>
    </r>
    <r>
      <rPr>
        <sz val="11"/>
        <rFont val="Calibri"/>
        <family val="2"/>
        <charset val="161"/>
        <scheme val="minor"/>
      </rPr>
      <t>(banners, αφίσες κλπ):
[</t>
    </r>
    <r>
      <rPr>
        <b/>
        <sz val="11"/>
        <rFont val="Calibri"/>
        <family val="2"/>
        <charset val="161"/>
        <scheme val="minor"/>
      </rPr>
      <t>1</t>
    </r>
    <r>
      <rPr>
        <sz val="11"/>
        <rFont val="Calibri"/>
        <family val="2"/>
        <charset val="161"/>
        <scheme val="minor"/>
      </rPr>
      <t xml:space="preserve"> μακέτα για banner μεγάλων διαστάσεων,  
</t>
    </r>
    <r>
      <rPr>
        <b/>
        <sz val="11"/>
        <rFont val="Calibri"/>
        <family val="2"/>
        <charset val="161"/>
        <scheme val="minor"/>
      </rPr>
      <t>1</t>
    </r>
    <r>
      <rPr>
        <sz val="11"/>
        <rFont val="Calibri"/>
        <family val="2"/>
        <charset val="161"/>
        <scheme val="minor"/>
      </rPr>
      <t xml:space="preserve"> μακέτα για roll-ups, 
</t>
    </r>
    <r>
      <rPr>
        <b/>
        <sz val="11"/>
        <rFont val="Calibri"/>
        <family val="2"/>
        <charset val="161"/>
        <scheme val="minor"/>
      </rPr>
      <t>1</t>
    </r>
    <r>
      <rPr>
        <sz val="11"/>
        <rFont val="Calibri"/>
        <family val="2"/>
        <charset val="161"/>
        <scheme val="minor"/>
      </rPr>
      <t xml:space="preserve"> μακέτα για αφίσα
Σύνολο: 3x7=</t>
    </r>
    <r>
      <rPr>
        <b/>
        <sz val="11"/>
        <rFont val="Calibri"/>
        <family val="2"/>
        <charset val="161"/>
        <scheme val="minor"/>
      </rPr>
      <t>21 μακέτες</t>
    </r>
    <r>
      <rPr>
        <sz val="11"/>
        <rFont val="Calibri"/>
        <family val="2"/>
        <charset val="161"/>
        <scheme val="minor"/>
      </rPr>
      <t>]
(*βλ. διαστάσεις παραγωγών)</t>
    </r>
  </si>
  <si>
    <r>
      <rPr>
        <b/>
        <sz val="11"/>
        <rFont val="Calibri"/>
        <family val="2"/>
        <charset val="161"/>
        <scheme val="minor"/>
      </rPr>
      <t xml:space="preserve">Διοργάνωση εκδηλώσεων για την ευρωπαϊκή καμπάνια «Europe in my Region» </t>
    </r>
    <r>
      <rPr>
        <sz val="11"/>
        <rFont val="Calibri"/>
        <family val="2"/>
        <charset val="161"/>
        <scheme val="minor"/>
      </rPr>
      <t>(έως 250 άτομα ανά εκδήλωση). 
1 εκδήλωση ανά έτος, με την ευκαιρία π.χ. κάποιου πολιτιστικού γεγονότος, με ενδεχόμενη παρουσία ευρωπαίων αξιωματούχων. 
Περιλαμβάνεται σήμανση (αφίσες, banners κλπ), κατασκευές για στήριξη φωτισμού, αποστολή προσκλήσεων, catering (με όρθιο ελαφρύ μπουφέ), οργάνωση παρουσιάσεων, οπτικοακουστική υποδομή, φωτογράφιση, βιντεοσκόπηση και μοντάζ, τεχνική υποστήριξη, γραμματεία, κλπ</t>
    </r>
  </si>
  <si>
    <r>
      <rPr>
        <b/>
        <sz val="11"/>
        <rFont val="Calibri"/>
        <family val="2"/>
        <charset val="161"/>
        <scheme val="minor"/>
      </rPr>
      <t xml:space="preserve">Δημιουργικός σχεδιασμός της σήμανσης της κάθε εκδήλωσης </t>
    </r>
    <r>
      <rPr>
        <sz val="11"/>
        <rFont val="Calibri"/>
        <family val="2"/>
        <charset val="161"/>
        <scheme val="minor"/>
      </rPr>
      <t>(banners, αφίσες κλπ): 
[</t>
    </r>
    <r>
      <rPr>
        <b/>
        <sz val="11"/>
        <rFont val="Calibri"/>
        <family val="2"/>
        <charset val="161"/>
        <scheme val="minor"/>
      </rPr>
      <t>3</t>
    </r>
    <r>
      <rPr>
        <sz val="11"/>
        <rFont val="Calibri"/>
        <family val="2"/>
        <charset val="161"/>
        <scheme val="minor"/>
      </rPr>
      <t xml:space="preserve"> μακέτες για banners μεγάλων διαστάσεων  
</t>
    </r>
    <r>
      <rPr>
        <b/>
        <sz val="11"/>
        <rFont val="Calibri"/>
        <family val="2"/>
        <charset val="161"/>
        <scheme val="minor"/>
      </rPr>
      <t>1</t>
    </r>
    <r>
      <rPr>
        <sz val="11"/>
        <rFont val="Calibri"/>
        <family val="2"/>
        <charset val="161"/>
        <scheme val="minor"/>
      </rPr>
      <t xml:space="preserve"> μακέτα για roll-ups,
</t>
    </r>
    <r>
      <rPr>
        <b/>
        <sz val="11"/>
        <rFont val="Calibri"/>
        <family val="2"/>
        <charset val="161"/>
        <scheme val="minor"/>
      </rPr>
      <t>1</t>
    </r>
    <r>
      <rPr>
        <sz val="11"/>
        <rFont val="Calibri"/>
        <family val="2"/>
        <charset val="161"/>
        <scheme val="minor"/>
      </rPr>
      <t xml:space="preserve"> μακέτα για αφίσα
Σύνολο: 5x2=</t>
    </r>
    <r>
      <rPr>
        <b/>
        <sz val="11"/>
        <rFont val="Calibri"/>
        <family val="2"/>
        <charset val="161"/>
        <scheme val="minor"/>
      </rPr>
      <t>10 μακέτες</t>
    </r>
    <r>
      <rPr>
        <sz val="11"/>
        <rFont val="Calibri"/>
        <family val="2"/>
        <charset val="161"/>
        <scheme val="minor"/>
      </rPr>
      <t>]
(*βλ. διαστάσεις παραγωγών)</t>
    </r>
  </si>
  <si>
    <r>
      <rPr>
        <b/>
        <sz val="11"/>
        <rFont val="Calibri"/>
        <family val="2"/>
        <charset val="161"/>
        <scheme val="minor"/>
      </rPr>
      <t>Έκθεση Φωτογραφίας και οπτικοακουστικού υλικού (με χρήση πολυμέσων)</t>
    </r>
    <r>
      <rPr>
        <sz val="11"/>
        <rFont val="Calibri"/>
        <family val="2"/>
        <charset val="161"/>
        <scheme val="minor"/>
      </rPr>
      <t xml:space="preserve">
Συνοδεύει την ενημερωτική εκδήλωση του 2021 για τα αποτελέσματα του ΕΠ και την αναδρομική παρέμβαση της Πολιτικής Συνοχής στην ΠΚΜ. Η Έκθεση  αφορά τις 11 θεματικές ενότητες (βλ. παραπάνω)</t>
    </r>
    <r>
      <rPr>
        <b/>
        <sz val="11"/>
        <rFont val="Calibri"/>
        <family val="2"/>
        <charset val="161"/>
        <scheme val="minor"/>
      </rPr>
      <t xml:space="preserve"> και διαρκει τουλάχιστον μία μέρα</t>
    </r>
  </si>
  <si>
    <t xml:space="preserve">Διοργάνωση συνεντεύξεων τύπου
</t>
  </si>
  <si>
    <r>
      <rPr>
        <b/>
        <sz val="11"/>
        <rFont val="Calibri"/>
        <family val="2"/>
        <charset val="161"/>
        <scheme val="minor"/>
      </rPr>
      <t>Διοργάνωση συνεντεύξεων τύπου
(έως 100 άτομα)</t>
    </r>
    <r>
      <rPr>
        <sz val="11"/>
        <rFont val="Calibri"/>
        <family val="2"/>
        <charset val="161"/>
        <scheme val="minor"/>
      </rPr>
      <t xml:space="preserve">
Μία το 2020 και μία το 2021, με στόχο την κοινοποίηση των αποτελεσμάτων του ΕΠ στα ΜΜΕ. Περιλαμβάνεται σήμανση (banners κλπ), προσκλήσεις, catering, ενοικίαση αίθουσας, οπτικοακουστική υποδομή, γραμματεία, κλπ. Επίσης περιλαμβάνεται επιμέλεια και εκτύπωση υλικού για τους δημοσιογράφους.</t>
    </r>
  </si>
  <si>
    <r>
      <t>Δημιουργικός σχεδιασμός της σήμανσης της κάθε εκδήλωσης (banners, αφίσες κλπ) 
[</t>
    </r>
    <r>
      <rPr>
        <b/>
        <sz val="11"/>
        <rFont val="Calibri"/>
        <family val="2"/>
        <charset val="161"/>
        <scheme val="minor"/>
      </rPr>
      <t xml:space="preserve">2 </t>
    </r>
    <r>
      <rPr>
        <sz val="11"/>
        <rFont val="Calibri"/>
        <family val="2"/>
        <charset val="161"/>
        <scheme val="minor"/>
      </rPr>
      <t xml:space="preserve">μακέτες για banners μεγάλων διαστάσεων, 
</t>
    </r>
    <r>
      <rPr>
        <b/>
        <sz val="11"/>
        <rFont val="Calibri"/>
        <family val="2"/>
        <charset val="161"/>
        <scheme val="minor"/>
      </rPr>
      <t>1</t>
    </r>
    <r>
      <rPr>
        <sz val="11"/>
        <rFont val="Calibri"/>
        <family val="2"/>
        <charset val="161"/>
        <scheme val="minor"/>
      </rPr>
      <t xml:space="preserve"> μακέτα για roll-ups
Σύνολο: 3x2=</t>
    </r>
    <r>
      <rPr>
        <b/>
        <sz val="11"/>
        <rFont val="Calibri"/>
        <family val="2"/>
        <charset val="161"/>
        <scheme val="minor"/>
      </rPr>
      <t>6 μακέτες</t>
    </r>
    <r>
      <rPr>
        <sz val="11"/>
        <rFont val="Calibri"/>
        <family val="2"/>
        <charset val="161"/>
        <scheme val="minor"/>
      </rPr>
      <t>]
(*βλ. διαστάσεις παραγωγών)</t>
    </r>
  </si>
  <si>
    <r>
      <rPr>
        <b/>
        <sz val="11"/>
        <rFont val="Calibri"/>
        <family val="2"/>
        <charset val="161"/>
        <scheme val="minor"/>
      </rPr>
      <t>Φωτογράφηση 70 έργων ενταγμένων στο ΕΠ ΠΚΜ</t>
    </r>
    <r>
      <rPr>
        <sz val="11"/>
        <rFont val="Calibri"/>
        <family val="2"/>
        <charset val="161"/>
        <scheme val="minor"/>
      </rPr>
      <t xml:space="preserve">
Μία φωτογράφηση στην αρχή της σύμβασης και μία προς το τέλος, ώστε να υποστηριχθεί η Έκθεση Φωτογραφίας. Χρήση δεξαμενής κοινών έργων, ώστε να αποτυπωθεί η εξέλιξη των έργων
Τουλάχιστον 10 φωτογραφίες ανά έργο</t>
    </r>
  </si>
  <si>
    <r>
      <rPr>
        <b/>
        <sz val="11"/>
        <rFont val="Calibri"/>
        <family val="2"/>
        <charset val="161"/>
        <scheme val="minor"/>
      </rPr>
      <t>Τηλεφωνική ενημέρωση πολιτών, με κλήσεις 90 sec η κάθε μία</t>
    </r>
    <r>
      <rPr>
        <sz val="11"/>
        <rFont val="Calibri"/>
        <family val="2"/>
        <charset val="161"/>
        <scheme val="minor"/>
      </rPr>
      <t xml:space="preserve">
Μία κατά τη διάρκεια της καμπάνιας στα ΜΜΕ σε 100.000 πολίτες, έως 4 υποστηρικτικές σε σημαντικές εκδηλώσεις της Θεσσαλονίκης σε 15.000 πολίτες για την κάθε εκδήλωση, 
Σύνολο </t>
    </r>
    <r>
      <rPr>
        <b/>
        <sz val="11"/>
        <rFont val="Calibri"/>
        <family val="2"/>
        <charset val="161"/>
        <scheme val="minor"/>
      </rPr>
      <t>160.000 κλήσεις</t>
    </r>
  </si>
  <si>
    <t>Προβολή με εκτύπωση σε λεωφορεία Θεσσαλονίκης (ΠΣΘ)</t>
  </si>
  <si>
    <t>Προβολή με εκτύπωση σε λεωφορεία περιφέρειας (εκτός Θεσσαλονίκης)</t>
  </si>
  <si>
    <r>
      <rPr>
        <b/>
        <u/>
        <sz val="16"/>
        <rFont val="Calibri"/>
        <family val="2"/>
        <charset val="161"/>
        <scheme val="minor"/>
      </rPr>
      <t>ΥΠΟΜΝΗΜΑ:</t>
    </r>
    <r>
      <rPr>
        <b/>
        <sz val="14"/>
        <rFont val="Calibri"/>
        <family val="2"/>
        <charset val="161"/>
        <scheme val="minor"/>
      </rPr>
      <t xml:space="preserve">
(*1) Ελάχιστη μέση τιμή της επιτυγχανόμενης έκπτωσης </t>
    </r>
    <r>
      <rPr>
        <sz val="14"/>
        <rFont val="Calibri"/>
        <family val="2"/>
        <charset val="161"/>
        <scheme val="minor"/>
      </rPr>
      <t xml:space="preserve">που δεσμεύεται ότι θα εξασφαλίσει ο ανάδοχος επ' ωφελεία της Αναθέτουσας Αρχής ανά κατηγορία μέσων, για τις ενέργειες </t>
    </r>
    <r>
      <rPr>
        <b/>
        <sz val="14"/>
        <rFont val="Calibri"/>
        <family val="2"/>
        <charset val="161"/>
        <scheme val="minor"/>
      </rPr>
      <t>1.2, 1.3, 1.4, 1.5 και 1.7.</t>
    </r>
    <r>
      <rPr>
        <sz val="14"/>
        <rFont val="Calibri"/>
        <family val="2"/>
        <charset val="161"/>
        <scheme val="minor"/>
      </rPr>
      <t xml:space="preserve">  Τα ποσοστά μπορούν να δίδονται μέχρι δεύτερο δεκαδικό ψηφίο.</t>
    </r>
    <r>
      <rPr>
        <b/>
        <sz val="14"/>
        <rFont val="Calibri"/>
        <family val="2"/>
        <charset val="161"/>
        <scheme val="minor"/>
      </rPr>
      <t xml:space="preserve">
</t>
    </r>
    <r>
      <rPr>
        <b/>
        <u/>
        <sz val="14"/>
        <rFont val="Calibri"/>
        <family val="2"/>
        <charset val="161"/>
        <scheme val="minor"/>
      </rPr>
      <t xml:space="preserve">Επισημαίνεται ότι: 
</t>
    </r>
    <r>
      <rPr>
        <sz val="14"/>
        <rFont val="Calibri"/>
        <family val="2"/>
        <charset val="161"/>
        <scheme val="minor"/>
      </rPr>
      <t>-</t>
    </r>
    <r>
      <rPr>
        <b/>
        <sz val="14"/>
        <rFont val="Calibri"/>
        <family val="2"/>
        <charset val="161"/>
        <scheme val="minor"/>
      </rPr>
      <t xml:space="preserve"> Όλα τα κόστη αναφέρονται σε καθαρή αξία προ ΦΠΑ.
</t>
    </r>
    <r>
      <rPr>
        <sz val="14"/>
        <rFont val="Calibri"/>
        <family val="2"/>
        <charset val="161"/>
        <scheme val="minor"/>
      </rPr>
      <t xml:space="preserve">- Τα προυπολογισθέντα ενδεικτικά κόστη ανά είδος ενεργειών </t>
    </r>
    <r>
      <rPr>
        <b/>
        <sz val="14"/>
        <rFont val="Calibri"/>
        <family val="2"/>
        <charset val="161"/>
        <scheme val="minor"/>
      </rPr>
      <t xml:space="preserve">δεν δεσμεύουν </t>
    </r>
    <r>
      <rPr>
        <sz val="14"/>
        <rFont val="Calibri"/>
        <family val="2"/>
        <charset val="161"/>
        <scheme val="minor"/>
      </rPr>
      <t xml:space="preserve">την Αναθέτουσα Αρχή. Τα τελικά κόστη θα προκύπτουν κατά την εκτέλεση της σύμβασης σύμφωνα με τις τιμές που προσέφερε στην οικονομική του προσφορά ο ανάδοχος και το πραγματικά υλοποιηθέν αντικείμενο.
- </t>
    </r>
    <r>
      <rPr>
        <b/>
        <sz val="14"/>
        <rFont val="Calibri"/>
        <family val="2"/>
        <charset val="161"/>
        <scheme val="minor"/>
      </rPr>
      <t>Ο προϋπολογισμός για την υλοποίηση της καμπάνιας επικοινωνίας στα ΜΜΕ</t>
    </r>
    <r>
      <rPr>
        <sz val="14"/>
        <rFont val="Calibri"/>
        <family val="2"/>
        <charset val="161"/>
        <scheme val="minor"/>
      </rPr>
      <t xml:space="preserve"> που θα ανατεθεί στον ανάδοχο, </t>
    </r>
    <r>
      <rPr>
        <b/>
        <sz val="14"/>
        <rFont val="Calibri"/>
        <family val="2"/>
        <charset val="161"/>
        <scheme val="minor"/>
      </rPr>
      <t>θα ανέλθει στην καθαρή αξία των 575.000 €</t>
    </r>
    <r>
      <rPr>
        <sz val="14"/>
        <rFont val="Calibri"/>
        <family val="2"/>
        <charset val="161"/>
        <scheme val="minor"/>
      </rPr>
      <t xml:space="preserve"> και θα επιμερίζεται στις ενέργειες 1.2, 1.3, 1.4, 1.5 και 1.7 με βάση τα εκτιμώμενα κόστη από την Α.Α. όπως καταγράφονται παραπάνω και την προβλεπόμενη αναλογία κατανομής της δαπάνης από το Π.Δ. 261/1997.
-</t>
    </r>
    <r>
      <rPr>
        <b/>
        <sz val="14"/>
        <rFont val="Calibri"/>
        <family val="2"/>
        <charset val="161"/>
        <scheme val="minor"/>
      </rPr>
      <t xml:space="preserve"> </t>
    </r>
    <r>
      <rPr>
        <sz val="14"/>
        <rFont val="Calibri"/>
        <family val="2"/>
        <charset val="161"/>
        <scheme val="minor"/>
      </rPr>
      <t xml:space="preserve">Οι εκτιμώμενοι από την Α.Α. προϋπολογισμοί των ενεργειών 1.2, 1.3, 1.4, 1.5 και 1.7 όπως καταγράφονται παραπάνω, αφορούν τα </t>
    </r>
    <r>
      <rPr>
        <b/>
        <sz val="14"/>
        <rFont val="Calibri"/>
        <family val="2"/>
        <charset val="161"/>
        <scheme val="minor"/>
      </rPr>
      <t xml:space="preserve">ανώτατα καθαρά ποσά </t>
    </r>
    <r>
      <rPr>
        <sz val="14"/>
        <rFont val="Calibri"/>
        <family val="2"/>
        <charset val="161"/>
        <scheme val="minor"/>
      </rPr>
      <t xml:space="preserve">στα οποία δύναται να ανέλθει η δαπάνη, </t>
    </r>
    <r>
      <rPr>
        <b/>
        <sz val="14"/>
        <rFont val="Calibri"/>
        <family val="2"/>
        <charset val="161"/>
        <scheme val="minor"/>
      </rPr>
      <t>μετά την παρεχόμενη έκπτωση</t>
    </r>
    <r>
      <rPr>
        <sz val="14"/>
        <rFont val="Calibri"/>
        <family val="2"/>
        <charset val="161"/>
        <scheme val="minor"/>
      </rPr>
      <t xml:space="preserve"> που θα εξασφαλίσει ο ανάδοχος ανά κατηγορία μέσων.
- Τα κόστη των ενεργειών 1.2, 1.3, 1.4, 1.5 και 1.7 που προτείνει ο ανάδοχος στην οικονομική του προσφορά, μετά την εφαρμογή της ελάχιστης μέσης έκπτωσης, είναι </t>
    </r>
    <r>
      <rPr>
        <b/>
        <sz val="14"/>
        <rFont val="Calibri"/>
        <family val="2"/>
        <charset val="161"/>
        <scheme val="minor"/>
      </rPr>
      <t xml:space="preserve">ενδεικτικά </t>
    </r>
    <r>
      <rPr>
        <sz val="14"/>
        <rFont val="Calibri"/>
        <family val="2"/>
        <charset val="161"/>
        <scheme val="minor"/>
      </rPr>
      <t xml:space="preserve">και </t>
    </r>
    <r>
      <rPr>
        <b/>
        <sz val="14"/>
        <rFont val="Calibri"/>
        <family val="2"/>
        <charset val="161"/>
        <scheme val="minor"/>
      </rPr>
      <t>θα  χρησιμοποιηθούν μόνο για την αξιολόγηση και βαθμολόγηση των προσφορών.</t>
    </r>
  </si>
  <si>
    <t xml:space="preserve">* Τα σκιασμένα κελιά δεν συμπληρώνονται από τον υποψήφιο </t>
  </si>
  <si>
    <t xml:space="preserve">Στις στήλες E και J έχει καταγραφεί η προυπολογισθείσα ενδεικτική τιμή μονάδας από την Αναθέτουσα αρχή (χωρίς ΦΠΑ) </t>
  </si>
  <si>
    <r>
      <t xml:space="preserve">**ΠΡΟΣΟΧΗ!! </t>
    </r>
    <r>
      <rPr>
        <b/>
        <sz val="14"/>
        <rFont val="Calibri"/>
        <family val="2"/>
        <charset val="161"/>
        <scheme val="minor"/>
      </rPr>
      <t xml:space="preserve">Η στήλη L περιέχει μαθηματικούς τύπους και υπολογίζει τα τελικά κόστη των ενεργειών. </t>
    </r>
    <r>
      <rPr>
        <b/>
        <sz val="14"/>
        <color rgb="FFFF0000"/>
        <rFont val="Calibri"/>
        <family val="2"/>
        <charset val="161"/>
        <scheme val="minor"/>
      </rPr>
      <t>Δεν συμπληρώνεται από τον ανάδοχο</t>
    </r>
  </si>
  <si>
    <r>
      <t xml:space="preserve">**ΠΡΟΣΟΧΗ!! </t>
    </r>
    <r>
      <rPr>
        <b/>
        <sz val="14"/>
        <rFont val="Calibri"/>
        <family val="2"/>
        <charset val="161"/>
        <scheme val="minor"/>
      </rPr>
      <t>Ο ανάδοχος συμπληρώνει τιμές μόνο στις στήλες F, G και K στα κίτρινα κελιά με κόκκινη γραμματοσειρά</t>
    </r>
  </si>
  <si>
    <r>
      <t xml:space="preserve">
</t>
    </r>
    <r>
      <rPr>
        <sz val="14"/>
        <rFont val="Calibri"/>
        <family val="2"/>
        <charset val="161"/>
        <scheme val="minor"/>
      </rPr>
      <t xml:space="preserve">Θεσσαλονίκη, ……/……/202…
Για την εταιρεία με την επωνυμία </t>
    </r>
    <r>
      <rPr>
        <b/>
        <sz val="14"/>
        <rFont val="Calibri"/>
        <family val="2"/>
        <charset val="161"/>
        <scheme val="minor"/>
      </rPr>
      <t>"…………..…."</t>
    </r>
    <r>
      <rPr>
        <sz val="14"/>
        <rFont val="Calibri"/>
        <family val="2"/>
        <charset val="161"/>
        <scheme val="minor"/>
      </rPr>
      <t xml:space="preserve">
Ο νόμιμος εκπρόσωπος</t>
    </r>
    <r>
      <rPr>
        <sz val="12"/>
        <rFont val="Calibri"/>
        <family val="2"/>
        <charset val="161"/>
        <scheme val="minor"/>
      </rPr>
      <t xml:space="preserve">
(Υπογραφή  /Σφραγίδα)</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</si>
</sst>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
  </numFmts>
  <fonts count="21" x14ac:knownFonts="1">
    <font>
      <sz val="11"/>
      <color theme="1"/>
      <name val="Calibri"/>
      <family val="2"/>
      <charset val="161"/>
      <scheme val="minor"/>
    </font>
    <font>
      <b/>
      <sz val="12"/>
      <name val="Calibri"/>
      <family val="2"/>
      <charset val="161"/>
      <scheme val="minor"/>
    </font>
    <font>
      <sz val="11"/>
      <name val="Calibri"/>
      <family val="2"/>
      <charset val="161"/>
      <scheme val="minor"/>
    </font>
    <font>
      <b/>
      <sz val="11"/>
      <name val="Calibri"/>
      <family val="2"/>
      <charset val="161"/>
      <scheme val="minor"/>
    </font>
    <font>
      <b/>
      <sz val="10"/>
      <name val="Calibri"/>
      <family val="2"/>
      <charset val="161"/>
      <scheme val="minor"/>
    </font>
    <font>
      <b/>
      <sz val="14"/>
      <name val="Calibri"/>
      <family val="2"/>
      <charset val="161"/>
      <scheme val="minor"/>
    </font>
    <font>
      <sz val="12"/>
      <name val="Calibri"/>
      <family val="2"/>
      <charset val="161"/>
      <scheme val="minor"/>
    </font>
    <font>
      <sz val="11"/>
      <color rgb="FFFF0000"/>
      <name val="Calibri"/>
      <family val="2"/>
      <charset val="161"/>
      <scheme val="minor"/>
    </font>
    <font>
      <b/>
      <u/>
      <sz val="12"/>
      <name val="Calibri"/>
      <family val="2"/>
      <charset val="161"/>
      <scheme val="minor"/>
    </font>
    <font>
      <b/>
      <sz val="16"/>
      <name val="Calibri"/>
      <family val="2"/>
      <charset val="161"/>
      <scheme val="minor"/>
    </font>
    <font>
      <sz val="14"/>
      <name val="Calibri"/>
      <family val="2"/>
      <charset val="161"/>
      <scheme val="minor"/>
    </font>
    <font>
      <b/>
      <u/>
      <sz val="14"/>
      <name val="Calibri"/>
      <family val="2"/>
      <charset val="161"/>
      <scheme val="minor"/>
    </font>
    <font>
      <b/>
      <u/>
      <sz val="16"/>
      <name val="Calibri"/>
      <family val="2"/>
      <charset val="161"/>
      <scheme val="minor"/>
    </font>
    <font>
      <strike/>
      <sz val="11"/>
      <name val="Calibri"/>
      <family val="2"/>
      <charset val="161"/>
      <scheme val="minor"/>
    </font>
    <font>
      <b/>
      <sz val="14"/>
      <color rgb="FFFF0000"/>
      <name val="Calibri"/>
      <family val="2"/>
      <charset val="161"/>
      <scheme val="minor"/>
    </font>
    <font>
      <b/>
      <sz val="14"/>
      <color theme="1"/>
      <name val="Calibri"/>
      <family val="2"/>
      <charset val="161"/>
      <scheme val="minor"/>
    </font>
    <font>
      <b/>
      <sz val="11"/>
      <color rgb="FFFF0000"/>
      <name val="Calibri"/>
      <family val="2"/>
      <charset val="161"/>
      <scheme val="minor"/>
    </font>
    <font>
      <b/>
      <sz val="12"/>
      <color theme="3" tint="-0.249977111117893"/>
      <name val="Calibri"/>
      <family val="2"/>
      <charset val="161"/>
      <scheme val="minor"/>
    </font>
    <font>
      <sz val="12"/>
      <color theme="3" tint="-0.249977111117893"/>
      <name val="Calibri"/>
      <family val="2"/>
      <charset val="161"/>
      <scheme val="minor"/>
    </font>
    <font>
      <sz val="14"/>
      <color theme="1"/>
      <name val="Calibri"/>
      <family val="2"/>
      <charset val="161"/>
      <scheme val="minor"/>
    </font>
    <font>
      <b/>
      <sz val="14"/>
      <color theme="3" tint="-0.249977111117893"/>
      <name val="Calibri"/>
      <family val="2"/>
      <charset val="161"/>
      <scheme val="minor"/>
    </font>
  </fonts>
  <fills count="2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Gray"/>
    </fill>
    <fill>
      <patternFill patternType="lightGray">
        <bgColor theme="9" tint="0.59999389629810485"/>
      </patternFill>
    </fill>
    <fill>
      <patternFill patternType="mediumGray"/>
    </fill>
    <fill>
      <patternFill patternType="solid">
        <fgColor theme="0" tint="-0.249977111117893"/>
        <bgColor indexed="64"/>
      </patternFill>
    </fill>
    <fill>
      <patternFill patternType="lightUp"/>
    </fill>
    <fill>
      <patternFill patternType="lightUp">
        <bgColor theme="9" tint="0.59999389629810485"/>
      </patternFill>
    </fill>
    <fill>
      <patternFill patternType="lightUp">
        <bgColor theme="0" tint="-0.14999847407452621"/>
      </patternFill>
    </fill>
    <fill>
      <patternFill patternType="lightUp">
        <bgColor theme="0" tint="-0.14996795556505021"/>
      </patternFill>
    </fill>
    <fill>
      <patternFill patternType="lightGray">
        <bgColor theme="0" tint="-0.14999847407452621"/>
      </patternFill>
    </fill>
    <fill>
      <patternFill patternType="darkGray">
        <bgColor theme="4" tint="0.59999389629810485"/>
      </patternFill>
    </fill>
    <fill>
      <patternFill patternType="darkGray"/>
    </fill>
    <fill>
      <patternFill patternType="darkGray">
        <bgColor theme="9" tint="0.59999389629810485"/>
      </patternFill>
    </fill>
    <fill>
      <patternFill patternType="solid">
        <fgColor rgb="FFFFFF99"/>
        <bgColor indexed="64"/>
      </patternFill>
    </fill>
    <fill>
      <patternFill patternType="darkGray">
        <bgColor rgb="FFFFFF99"/>
      </patternFill>
    </fill>
    <fill>
      <patternFill patternType="lightUp">
        <bgColor rgb="FFFFFF99"/>
      </patternFill>
    </fill>
    <fill>
      <patternFill patternType="lightGray">
        <bgColor rgb="FFFFFF99"/>
      </patternFill>
    </fill>
    <fill>
      <patternFill patternType="solid">
        <fgColor rgb="FFFFFF00"/>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top style="medium">
        <color indexed="64"/>
      </top>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indexed="64"/>
      </right>
      <top style="medium">
        <color auto="1"/>
      </top>
      <bottom style="medium">
        <color auto="1"/>
      </bottom>
      <diagonal/>
    </border>
  </borders>
  <cellStyleXfs count="1">
    <xf numFmtId="0" fontId="0" fillId="0" borderId="0"/>
  </cellStyleXfs>
  <cellXfs count="156">
    <xf numFmtId="0" fontId="0" fillId="0" borderId="0" xfId="0"/>
    <xf numFmtId="0" fontId="2" fillId="0" borderId="0" xfId="0" applyFont="1" applyAlignment="1">
      <alignment vertical="center" wrapText="1"/>
    </xf>
    <xf numFmtId="0" fontId="1" fillId="0" borderId="0" xfId="0" applyFont="1" applyAlignment="1">
      <alignment vertical="center" wrapText="1"/>
    </xf>
    <xf numFmtId="0" fontId="6" fillId="0" borderId="0" xfId="0" applyFont="1" applyAlignment="1">
      <alignment vertical="center" wrapText="1"/>
    </xf>
    <xf numFmtId="0" fontId="2" fillId="2" borderId="0" xfId="0" applyFont="1" applyFill="1" applyAlignment="1">
      <alignment vertical="center" wrapText="1"/>
    </xf>
    <xf numFmtId="0" fontId="2" fillId="0" borderId="0" xfId="0" applyFont="1" applyAlignment="1">
      <alignment horizontal="center" vertical="center" wrapText="1"/>
    </xf>
    <xf numFmtId="4" fontId="3" fillId="0" borderId="0" xfId="0" applyNumberFormat="1" applyFont="1" applyFill="1" applyAlignment="1">
      <alignment vertical="center" wrapText="1"/>
    </xf>
    <xf numFmtId="0" fontId="6" fillId="2" borderId="0" xfId="0" applyFont="1" applyFill="1" applyBorder="1" applyAlignment="1">
      <alignment vertical="center" wrapText="1"/>
    </xf>
    <xf numFmtId="0" fontId="1" fillId="2" borderId="0" xfId="0" applyFont="1" applyFill="1" applyBorder="1" applyAlignment="1">
      <alignment vertical="center" wrapText="1"/>
    </xf>
    <xf numFmtId="0" fontId="3" fillId="0" borderId="0" xfId="0" applyFont="1" applyAlignment="1">
      <alignment vertical="center" wrapText="1"/>
    </xf>
    <xf numFmtId="0" fontId="2" fillId="0" borderId="0" xfId="0" applyFont="1" applyBorder="1" applyAlignment="1">
      <alignment horizontal="left" vertical="center" wrapText="1"/>
    </xf>
    <xf numFmtId="0" fontId="3" fillId="0" borderId="0" xfId="0" applyFont="1" applyAlignment="1">
      <alignment horizontal="justify" vertical="center"/>
    </xf>
    <xf numFmtId="0" fontId="2" fillId="0" borderId="0" xfId="0" applyFont="1" applyAlignment="1">
      <alignment horizontal="justify" vertical="center"/>
    </xf>
    <xf numFmtId="0" fontId="2" fillId="0" borderId="0" xfId="0" applyFont="1"/>
    <xf numFmtId="3" fontId="2" fillId="0" borderId="0" xfId="0" applyNumberFormat="1" applyFont="1" applyFill="1" applyBorder="1" applyAlignment="1">
      <alignment vertical="center" wrapText="1"/>
    </xf>
    <xf numFmtId="3" fontId="3" fillId="0" borderId="0" xfId="0" applyNumberFormat="1" applyFont="1" applyFill="1" applyBorder="1" applyAlignment="1">
      <alignment horizontal="center" vertical="center" wrapText="1"/>
    </xf>
    <xf numFmtId="4" fontId="3" fillId="0" borderId="0" xfId="0" applyNumberFormat="1" applyFont="1" applyFill="1" applyBorder="1" applyAlignment="1">
      <alignment vertical="center" wrapText="1"/>
    </xf>
    <xf numFmtId="3" fontId="3" fillId="0" borderId="0" xfId="0" applyNumberFormat="1" applyFont="1" applyFill="1" applyBorder="1" applyAlignment="1">
      <alignment vertical="center" wrapText="1"/>
    </xf>
    <xf numFmtId="0" fontId="2" fillId="0" borderId="0"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vertical="center" wrapText="1"/>
    </xf>
    <xf numFmtId="4" fontId="1" fillId="0" borderId="0" xfId="0" applyNumberFormat="1" applyFont="1" applyFill="1" applyBorder="1" applyAlignment="1">
      <alignment vertical="center" wrapText="1"/>
    </xf>
    <xf numFmtId="0" fontId="2" fillId="10" borderId="21" xfId="0" applyFont="1" applyFill="1" applyBorder="1" applyAlignment="1">
      <alignment horizontal="center" vertical="center" wrapText="1"/>
    </xf>
    <xf numFmtId="0" fontId="3" fillId="3" borderId="21" xfId="0" applyFont="1" applyFill="1" applyBorder="1" applyAlignment="1">
      <alignment horizontal="center" vertical="center" wrapText="1"/>
    </xf>
    <xf numFmtId="3" fontId="1" fillId="3" borderId="21" xfId="0" applyNumberFormat="1" applyFont="1" applyFill="1" applyBorder="1" applyAlignment="1">
      <alignment horizontal="center" vertical="center" wrapText="1"/>
    </xf>
    <xf numFmtId="0" fontId="1" fillId="3" borderId="21" xfId="0" applyFont="1" applyFill="1" applyBorder="1" applyAlignment="1">
      <alignment horizontal="center" vertical="center" wrapText="1"/>
    </xf>
    <xf numFmtId="3" fontId="4" fillId="3" borderId="21" xfId="0" applyNumberFormat="1" applyFont="1" applyFill="1" applyBorder="1" applyAlignment="1">
      <alignment horizontal="center" vertical="center" wrapText="1"/>
    </xf>
    <xf numFmtId="4" fontId="4" fillId="6" borderId="21" xfId="0" applyNumberFormat="1" applyFont="1" applyFill="1" applyBorder="1" applyAlignment="1">
      <alignment horizontal="center" vertical="center" wrapText="1"/>
    </xf>
    <xf numFmtId="0" fontId="1" fillId="3" borderId="21" xfId="0" applyFont="1" applyFill="1" applyBorder="1" applyAlignment="1">
      <alignment horizontal="left" vertical="center" wrapText="1"/>
    </xf>
    <xf numFmtId="4" fontId="1" fillId="6" borderId="21" xfId="0" applyNumberFormat="1" applyFont="1" applyFill="1" applyBorder="1" applyAlignment="1">
      <alignment horizontal="left" vertical="center" wrapText="1"/>
    </xf>
    <xf numFmtId="0" fontId="2" fillId="0" borderId="21" xfId="0" applyFont="1" applyBorder="1" applyAlignment="1">
      <alignment horizontal="center" vertical="center" wrapText="1"/>
    </xf>
    <xf numFmtId="0" fontId="3" fillId="0" borderId="21" xfId="0" applyFont="1" applyFill="1" applyBorder="1" applyAlignment="1">
      <alignment vertical="center" wrapText="1"/>
    </xf>
    <xf numFmtId="0" fontId="2" fillId="0" borderId="21" xfId="0" applyFont="1" applyBorder="1" applyAlignment="1">
      <alignment vertical="center" wrapText="1"/>
    </xf>
    <xf numFmtId="3" fontId="3" fillId="0" borderId="21" xfId="0" applyNumberFormat="1" applyFont="1" applyBorder="1" applyAlignment="1">
      <alignment horizontal="center" vertical="center" wrapText="1"/>
    </xf>
    <xf numFmtId="4" fontId="3" fillId="6" borderId="21" xfId="0" applyNumberFormat="1" applyFont="1" applyFill="1" applyBorder="1" applyAlignment="1">
      <alignment vertical="center" wrapText="1"/>
    </xf>
    <xf numFmtId="3" fontId="2" fillId="17" borderId="21" xfId="0" applyNumberFormat="1" applyFont="1" applyFill="1" applyBorder="1" applyAlignment="1">
      <alignment vertical="center" wrapText="1"/>
    </xf>
    <xf numFmtId="3" fontId="3" fillId="17" borderId="21" xfId="0" applyNumberFormat="1" applyFont="1" applyFill="1" applyBorder="1" applyAlignment="1">
      <alignment horizontal="center" vertical="center" wrapText="1"/>
    </xf>
    <xf numFmtId="4" fontId="3" fillId="18" borderId="21" xfId="0" applyNumberFormat="1" applyFont="1" applyFill="1" applyBorder="1" applyAlignment="1">
      <alignment vertical="center" wrapText="1"/>
    </xf>
    <xf numFmtId="4" fontId="3" fillId="16" borderId="21" xfId="0" applyNumberFormat="1" applyFont="1" applyFill="1" applyBorder="1" applyAlignment="1">
      <alignment vertical="center" wrapText="1"/>
    </xf>
    <xf numFmtId="0" fontId="13" fillId="0" borderId="21" xfId="0" applyFont="1" applyBorder="1" applyAlignment="1">
      <alignment vertical="center" wrapText="1"/>
    </xf>
    <xf numFmtId="3" fontId="3" fillId="2" borderId="21" xfId="0" applyNumberFormat="1" applyFont="1" applyFill="1" applyBorder="1" applyAlignment="1">
      <alignment horizontal="center" vertical="center" wrapText="1"/>
    </xf>
    <xf numFmtId="0" fontId="6" fillId="0" borderId="21" xfId="0" applyFont="1" applyBorder="1" applyAlignment="1">
      <alignment horizontal="center" vertical="center" wrapText="1"/>
    </xf>
    <xf numFmtId="3" fontId="1" fillId="0" borderId="21" xfId="0" applyNumberFormat="1" applyFont="1" applyBorder="1" applyAlignment="1">
      <alignment horizontal="center" vertical="center" wrapText="1"/>
    </xf>
    <xf numFmtId="4" fontId="1" fillId="6" borderId="21" xfId="0" applyNumberFormat="1" applyFont="1" applyFill="1" applyBorder="1" applyAlignment="1">
      <alignment vertical="center" wrapText="1"/>
    </xf>
    <xf numFmtId="0" fontId="1" fillId="11" borderId="21" xfId="0" applyFont="1" applyFill="1" applyBorder="1" applyAlignment="1">
      <alignment vertical="center" wrapText="1"/>
    </xf>
    <xf numFmtId="0" fontId="1" fillId="11" borderId="21" xfId="0" applyFont="1" applyFill="1" applyBorder="1" applyAlignment="1">
      <alignment horizontal="center" vertical="center" wrapText="1"/>
    </xf>
    <xf numFmtId="0" fontId="1" fillId="13" borderId="21" xfId="0" applyFont="1" applyFill="1" applyBorder="1" applyAlignment="1">
      <alignment horizontal="left" vertical="center" wrapText="1"/>
    </xf>
    <xf numFmtId="4" fontId="1" fillId="12" borderId="21" xfId="0" applyNumberFormat="1" applyFont="1" applyFill="1" applyBorder="1" applyAlignment="1">
      <alignment horizontal="left" vertical="center" wrapText="1"/>
    </xf>
    <xf numFmtId="0" fontId="3" fillId="0" borderId="21" xfId="0" applyFont="1" applyBorder="1" applyAlignment="1">
      <alignment vertical="center" wrapText="1"/>
    </xf>
    <xf numFmtId="3" fontId="2" fillId="0" borderId="21" xfId="0" applyNumberFormat="1" applyFont="1" applyFill="1" applyBorder="1" applyAlignment="1">
      <alignment vertical="center" wrapText="1"/>
    </xf>
    <xf numFmtId="3" fontId="3" fillId="0" borderId="21" xfId="0" applyNumberFormat="1" applyFont="1" applyFill="1" applyBorder="1" applyAlignment="1">
      <alignment horizontal="center" vertical="center" wrapText="1"/>
    </xf>
    <xf numFmtId="4" fontId="3" fillId="17" borderId="21" xfId="0" applyNumberFormat="1" applyFont="1" applyFill="1" applyBorder="1" applyAlignment="1">
      <alignment vertical="center" wrapText="1"/>
    </xf>
    <xf numFmtId="3" fontId="2" fillId="7" borderId="21" xfId="0" applyNumberFormat="1" applyFont="1" applyFill="1" applyBorder="1" applyAlignment="1">
      <alignment vertical="center" wrapText="1"/>
    </xf>
    <xf numFmtId="0" fontId="2" fillId="2" borderId="21" xfId="0" applyFont="1" applyFill="1" applyBorder="1" applyAlignment="1">
      <alignment horizontal="center" vertical="center" wrapText="1"/>
    </xf>
    <xf numFmtId="0" fontId="3" fillId="2" borderId="21" xfId="0" applyFont="1" applyFill="1" applyBorder="1" applyAlignment="1">
      <alignment vertical="center" wrapText="1"/>
    </xf>
    <xf numFmtId="3" fontId="2" fillId="2" borderId="21" xfId="0" applyNumberFormat="1" applyFont="1" applyFill="1" applyBorder="1" applyAlignment="1">
      <alignment vertical="center" wrapText="1"/>
    </xf>
    <xf numFmtId="0" fontId="2" fillId="0" borderId="21" xfId="0" applyFont="1" applyFill="1" applyBorder="1" applyAlignment="1">
      <alignment vertical="center" wrapText="1"/>
    </xf>
    <xf numFmtId="3" fontId="2" fillId="16" borderId="21" xfId="0" applyNumberFormat="1" applyFont="1" applyFill="1" applyBorder="1" applyAlignment="1">
      <alignment vertical="center" wrapText="1"/>
    </xf>
    <xf numFmtId="3" fontId="3" fillId="16" borderId="21" xfId="0" applyNumberFormat="1" applyFont="1" applyFill="1" applyBorder="1" applyAlignment="1">
      <alignment horizontal="center" vertical="center" wrapText="1"/>
    </xf>
    <xf numFmtId="3" fontId="1" fillId="9" borderId="21" xfId="0" applyNumberFormat="1" applyFont="1" applyFill="1" applyBorder="1" applyAlignment="1">
      <alignment horizontal="center" vertical="center" wrapText="1"/>
    </xf>
    <xf numFmtId="0" fontId="1" fillId="9" borderId="21" xfId="0" applyFont="1" applyFill="1" applyBorder="1" applyAlignment="1">
      <alignment vertical="center" wrapText="1"/>
    </xf>
    <xf numFmtId="0" fontId="1" fillId="9" borderId="21"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21" xfId="0" applyFont="1" applyFill="1" applyBorder="1" applyAlignment="1">
      <alignment horizontal="left" vertical="center" wrapText="1"/>
    </xf>
    <xf numFmtId="0" fontId="1" fillId="15" borderId="21" xfId="0" applyFont="1" applyFill="1" applyBorder="1" applyAlignment="1">
      <alignment horizontal="left" vertical="center" wrapText="1"/>
    </xf>
    <xf numFmtId="4" fontId="1" fillId="8" borderId="21" xfId="0" applyNumberFormat="1" applyFont="1" applyFill="1" applyBorder="1" applyAlignment="1">
      <alignment horizontal="left" vertical="center" wrapText="1"/>
    </xf>
    <xf numFmtId="4" fontId="1" fillId="14" borderId="21" xfId="0" applyNumberFormat="1" applyFont="1" applyFill="1" applyBorder="1" applyAlignment="1">
      <alignment vertical="center" wrapText="1"/>
    </xf>
    <xf numFmtId="0" fontId="1" fillId="3" borderId="21" xfId="0" applyFont="1" applyFill="1" applyBorder="1" applyAlignment="1">
      <alignment vertical="center" wrapText="1"/>
    </xf>
    <xf numFmtId="0" fontId="1" fillId="14" borderId="21" xfId="0" applyFont="1" applyFill="1" applyBorder="1" applyAlignment="1">
      <alignment vertical="center" wrapText="1"/>
    </xf>
    <xf numFmtId="0" fontId="1" fillId="14" borderId="21"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14" borderId="21" xfId="0" applyFont="1" applyFill="1" applyBorder="1" applyAlignment="1">
      <alignment vertical="center" wrapText="1"/>
    </xf>
    <xf numFmtId="3" fontId="2" fillId="14" borderId="21" xfId="0" applyNumberFormat="1" applyFont="1" applyFill="1" applyBorder="1" applyAlignment="1">
      <alignment vertical="center" wrapText="1"/>
    </xf>
    <xf numFmtId="3" fontId="3" fillId="14" borderId="21" xfId="0" applyNumberFormat="1" applyFont="1" applyFill="1" applyBorder="1" applyAlignment="1">
      <alignment horizontal="center" vertical="center" wrapText="1"/>
    </xf>
    <xf numFmtId="4" fontId="3" fillId="14" borderId="21" xfId="0" applyNumberFormat="1" applyFont="1" applyFill="1" applyBorder="1" applyAlignment="1">
      <alignment vertical="center" wrapText="1"/>
    </xf>
    <xf numFmtId="4" fontId="4" fillId="19" borderId="21" xfId="0" applyNumberFormat="1" applyFont="1" applyFill="1" applyBorder="1" applyAlignment="1">
      <alignment horizontal="center" vertical="center" wrapText="1"/>
    </xf>
    <xf numFmtId="4" fontId="16" fillId="19" borderId="21" xfId="0" applyNumberFormat="1" applyFont="1" applyFill="1" applyBorder="1" applyAlignment="1">
      <alignment vertical="center" wrapText="1"/>
    </xf>
    <xf numFmtId="10" fontId="16" fillId="19" borderId="21" xfId="0" applyNumberFormat="1" applyFont="1" applyFill="1" applyBorder="1" applyAlignment="1">
      <alignment vertical="center" wrapText="1"/>
    </xf>
    <xf numFmtId="3" fontId="4" fillId="19" borderId="21" xfId="0" applyNumberFormat="1" applyFont="1" applyFill="1" applyBorder="1" applyAlignment="1">
      <alignment horizontal="center" vertical="center" wrapText="1"/>
    </xf>
    <xf numFmtId="4" fontId="16" fillId="20" borderId="21" xfId="0" applyNumberFormat="1" applyFont="1" applyFill="1" applyBorder="1" applyAlignment="1">
      <alignment vertical="center" wrapText="1"/>
    </xf>
    <xf numFmtId="3" fontId="16" fillId="0" borderId="0" xfId="0" applyNumberFormat="1" applyFont="1" applyFill="1" applyAlignment="1">
      <alignment vertical="center" wrapText="1"/>
    </xf>
    <xf numFmtId="164" fontId="7" fillId="20" borderId="21" xfId="0" applyNumberFormat="1" applyFont="1" applyFill="1" applyBorder="1" applyAlignment="1">
      <alignment vertical="center" wrapText="1"/>
    </xf>
    <xf numFmtId="164" fontId="7" fillId="21" borderId="21" xfId="0" applyNumberFormat="1" applyFont="1" applyFill="1" applyBorder="1" applyAlignment="1">
      <alignment vertical="center" wrapText="1"/>
    </xf>
    <xf numFmtId="4" fontId="16" fillId="21" borderId="21" xfId="0" applyNumberFormat="1" applyFont="1" applyFill="1" applyBorder="1" applyAlignment="1">
      <alignment vertical="center" wrapText="1"/>
    </xf>
    <xf numFmtId="4" fontId="7" fillId="20" borderId="21" xfId="0" applyNumberFormat="1" applyFont="1" applyFill="1" applyBorder="1" applyAlignment="1">
      <alignment vertical="center" wrapText="1"/>
    </xf>
    <xf numFmtId="4" fontId="7" fillId="21" borderId="21" xfId="0" applyNumberFormat="1" applyFont="1" applyFill="1" applyBorder="1" applyAlignment="1">
      <alignment vertical="center" wrapText="1"/>
    </xf>
    <xf numFmtId="4" fontId="7" fillId="0" borderId="0" xfId="0" applyNumberFormat="1" applyFont="1" applyFill="1" applyBorder="1" applyAlignment="1">
      <alignment vertical="center" wrapText="1"/>
    </xf>
    <xf numFmtId="4" fontId="16" fillId="0" borderId="0" xfId="0" applyNumberFormat="1" applyFont="1" applyFill="1" applyAlignment="1">
      <alignment vertical="center" wrapText="1"/>
    </xf>
    <xf numFmtId="4" fontId="7" fillId="0" borderId="0" xfId="0" applyNumberFormat="1" applyFont="1" applyFill="1" applyAlignment="1">
      <alignment vertical="center" wrapText="1"/>
    </xf>
    <xf numFmtId="4" fontId="16" fillId="19" borderId="21" xfId="0" applyNumberFormat="1" applyFont="1" applyFill="1" applyBorder="1" applyAlignment="1">
      <alignment horizontal="left" vertical="center" wrapText="1"/>
    </xf>
    <xf numFmtId="4" fontId="16" fillId="21" borderId="21" xfId="0" applyNumberFormat="1" applyFont="1" applyFill="1" applyBorder="1" applyAlignment="1">
      <alignment horizontal="left" vertical="center" wrapText="1"/>
    </xf>
    <xf numFmtId="4" fontId="16" fillId="22" borderId="21" xfId="0" applyNumberFormat="1" applyFont="1" applyFill="1" applyBorder="1" applyAlignment="1">
      <alignment horizontal="left" vertical="center" wrapText="1"/>
    </xf>
    <xf numFmtId="164" fontId="16" fillId="19" borderId="21" xfId="0" applyNumberFormat="1" applyFont="1" applyFill="1" applyBorder="1" applyAlignment="1">
      <alignment vertical="center" wrapText="1"/>
    </xf>
    <xf numFmtId="4" fontId="16" fillId="0" borderId="0" xfId="0" applyNumberFormat="1" applyFont="1" applyFill="1" applyBorder="1" applyAlignment="1">
      <alignment vertical="center" wrapText="1"/>
    </xf>
    <xf numFmtId="0" fontId="16" fillId="2" borderId="0" xfId="0" applyFont="1" applyFill="1" applyBorder="1" applyAlignment="1">
      <alignment vertical="center" wrapText="1"/>
    </xf>
    <xf numFmtId="0" fontId="16" fillId="19" borderId="21" xfId="0" applyFont="1" applyFill="1" applyBorder="1" applyAlignment="1">
      <alignment horizontal="left" vertical="center" wrapText="1"/>
    </xf>
    <xf numFmtId="0" fontId="16" fillId="21" borderId="21" xfId="0" applyFont="1" applyFill="1" applyBorder="1" applyAlignment="1">
      <alignment horizontal="left" vertical="center" wrapText="1"/>
    </xf>
    <xf numFmtId="0" fontId="16" fillId="20" borderId="21" xfId="0" applyFont="1" applyFill="1" applyBorder="1" applyAlignment="1">
      <alignment horizontal="left" vertical="center" wrapText="1"/>
    </xf>
    <xf numFmtId="0" fontId="7" fillId="2" borderId="0" xfId="0" applyFont="1" applyFill="1" applyBorder="1" applyAlignment="1">
      <alignment vertical="center" wrapText="1"/>
    </xf>
    <xf numFmtId="4" fontId="17" fillId="0" borderId="0" xfId="0" applyNumberFormat="1" applyFont="1" applyFill="1" applyBorder="1" applyAlignment="1">
      <alignment vertical="center" wrapText="1"/>
    </xf>
    <xf numFmtId="3" fontId="17" fillId="0" borderId="0" xfId="0" applyNumberFormat="1" applyFont="1" applyFill="1" applyAlignment="1">
      <alignment vertical="center" wrapText="1"/>
    </xf>
    <xf numFmtId="3" fontId="4" fillId="23" borderId="21" xfId="0" applyNumberFormat="1" applyFont="1" applyFill="1" applyBorder="1" applyAlignment="1">
      <alignment horizontal="center" vertical="center" wrapText="1"/>
    </xf>
    <xf numFmtId="0" fontId="17" fillId="23" borderId="21" xfId="0" applyFont="1" applyFill="1" applyBorder="1" applyAlignment="1">
      <alignment horizontal="left" vertical="center" wrapText="1"/>
    </xf>
    <xf numFmtId="164" fontId="17" fillId="23" borderId="21" xfId="0" applyNumberFormat="1" applyFont="1" applyFill="1" applyBorder="1" applyAlignment="1">
      <alignment vertical="center" wrapText="1"/>
    </xf>
    <xf numFmtId="4" fontId="17" fillId="23" borderId="21" xfId="0" applyNumberFormat="1" applyFont="1" applyFill="1" applyBorder="1" applyAlignment="1">
      <alignment vertical="center" wrapText="1"/>
    </xf>
    <xf numFmtId="0" fontId="18" fillId="0" borderId="0" xfId="0" applyFont="1" applyFill="1" applyBorder="1" applyAlignment="1">
      <alignment horizontal="left" vertical="center" wrapText="1"/>
    </xf>
    <xf numFmtId="0" fontId="18" fillId="0" borderId="0" xfId="0" applyFont="1" applyFill="1" applyBorder="1" applyAlignment="1">
      <alignment vertical="center" wrapText="1"/>
    </xf>
    <xf numFmtId="4" fontId="5" fillId="6" borderId="21" xfId="0" applyNumberFormat="1" applyFont="1" applyFill="1" applyBorder="1" applyAlignment="1">
      <alignment vertical="center" wrapText="1"/>
    </xf>
    <xf numFmtId="4" fontId="14" fillId="19" borderId="21" xfId="0" applyNumberFormat="1" applyFont="1" applyFill="1" applyBorder="1" applyAlignment="1">
      <alignment vertical="center" wrapText="1"/>
    </xf>
    <xf numFmtId="4" fontId="20" fillId="23" borderId="21" xfId="0" applyNumberFormat="1" applyFont="1" applyFill="1" applyBorder="1" applyAlignment="1">
      <alignment vertical="center" wrapText="1"/>
    </xf>
    <xf numFmtId="164" fontId="10" fillId="16" borderId="21" xfId="0" applyNumberFormat="1" applyFont="1" applyFill="1" applyBorder="1" applyAlignment="1">
      <alignment vertical="center" wrapText="1"/>
    </xf>
    <xf numFmtId="0" fontId="5" fillId="5" borderId="21" xfId="0" applyFont="1" applyFill="1" applyBorder="1" applyAlignment="1">
      <alignment horizontal="center" vertical="center" wrapText="1"/>
    </xf>
    <xf numFmtId="0" fontId="3" fillId="19" borderId="21" xfId="0" applyFont="1" applyFill="1" applyBorder="1" applyAlignment="1">
      <alignment horizontal="center" vertical="center" wrapText="1"/>
    </xf>
    <xf numFmtId="0" fontId="2" fillId="19" borderId="21" xfId="0" applyFont="1" applyFill="1" applyBorder="1" applyAlignment="1">
      <alignment horizontal="center" vertical="center" wrapText="1"/>
    </xf>
    <xf numFmtId="0" fontId="2" fillId="19" borderId="21" xfId="0" applyFont="1" applyFill="1" applyBorder="1" applyAlignment="1">
      <alignment vertical="center" wrapText="1"/>
    </xf>
    <xf numFmtId="0" fontId="6" fillId="2" borderId="5" xfId="0" applyFont="1" applyFill="1" applyBorder="1" applyAlignment="1">
      <alignment horizontal="left" vertical="center" wrapText="1"/>
    </xf>
    <xf numFmtId="0" fontId="6" fillId="2" borderId="4" xfId="0" applyFont="1" applyFill="1" applyBorder="1" applyAlignment="1">
      <alignment horizontal="left" vertical="center" wrapText="1"/>
    </xf>
    <xf numFmtId="0" fontId="1" fillId="0" borderId="21" xfId="0" applyFont="1" applyBorder="1" applyAlignment="1">
      <alignment horizontal="center" vertical="center" wrapText="1"/>
    </xf>
    <xf numFmtId="0" fontId="1" fillId="3" borderId="21" xfId="0" applyFont="1" applyFill="1" applyBorder="1" applyAlignment="1">
      <alignment horizontal="center" vertical="center" wrapText="1"/>
    </xf>
    <xf numFmtId="0" fontId="1" fillId="0" borderId="21" xfId="0" applyFont="1" applyBorder="1" applyAlignment="1">
      <alignment horizontal="left" vertical="center" wrapText="1"/>
    </xf>
    <xf numFmtId="0" fontId="1" fillId="10" borderId="21" xfId="0" applyFont="1" applyFill="1" applyBorder="1" applyAlignment="1">
      <alignment horizontal="center" vertical="center" wrapText="1"/>
    </xf>
    <xf numFmtId="3" fontId="1" fillId="10" borderId="21" xfId="0" applyNumberFormat="1"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5" fillId="0" borderId="21" xfId="0" applyFont="1" applyBorder="1" applyAlignment="1">
      <alignment vertical="center" wrapText="1"/>
    </xf>
    <xf numFmtId="0" fontId="15" fillId="0" borderId="21" xfId="0" applyFont="1" applyBorder="1" applyAlignment="1">
      <alignment vertical="center" wrapText="1"/>
    </xf>
    <xf numFmtId="0" fontId="19" fillId="0" borderId="21" xfId="0" applyFont="1" applyBorder="1" applyAlignment="1">
      <alignment vertical="center" wrapText="1"/>
    </xf>
    <xf numFmtId="0" fontId="14" fillId="2" borderId="21" xfId="0" applyFont="1" applyFill="1" applyBorder="1" applyAlignment="1">
      <alignment vertical="center" wrapText="1"/>
    </xf>
    <xf numFmtId="4" fontId="5" fillId="6" borderId="24" xfId="0" applyNumberFormat="1" applyFont="1" applyFill="1" applyBorder="1" applyAlignment="1">
      <alignment horizontal="left" vertical="center" wrapText="1"/>
    </xf>
    <xf numFmtId="0" fontId="19" fillId="0" borderId="25" xfId="0" applyFont="1" applyBorder="1" applyAlignment="1">
      <alignment horizontal="left" vertical="center" wrapText="1"/>
    </xf>
    <xf numFmtId="0" fontId="19" fillId="0" borderId="26" xfId="0" applyFont="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0" fillId="2" borderId="22" xfId="0" applyFont="1" applyFill="1" applyBorder="1" applyAlignment="1">
      <alignment vertical="center" wrapText="1"/>
    </xf>
    <xf numFmtId="0" fontId="10" fillId="2" borderId="19" xfId="0" applyFont="1" applyFill="1" applyBorder="1" applyAlignment="1">
      <alignment vertical="center" wrapText="1"/>
    </xf>
    <xf numFmtId="0" fontId="10" fillId="2" borderId="23" xfId="0" applyFont="1" applyFill="1" applyBorder="1" applyAlignment="1">
      <alignment vertical="center" wrapText="1"/>
    </xf>
    <xf numFmtId="0" fontId="14" fillId="0" borderId="21" xfId="0" applyFont="1" applyBorder="1" applyAlignment="1">
      <alignment vertical="center" wrapText="1"/>
    </xf>
  </cellXfs>
  <cellStyles count="1">
    <cellStyle name="Κανονικό" xfId="0" builtinId="0"/>
  </cellStyles>
  <dxfs count="0"/>
  <tableStyles count="0" defaultTableStyle="TableStyleMedium2" defaultPivotStyle="PivotStyleLight16"/>
  <colors>
    <mruColors>
      <color rgb="FFFFFF00"/>
      <color rgb="FFFFFF99"/>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9"/>
  <sheetViews>
    <sheetView tabSelected="1" topLeftCell="A59" zoomScale="80" zoomScaleNormal="80" zoomScaleSheetLayoutView="75" workbookViewId="0">
      <selection activeCell="H72" sqref="H72"/>
    </sheetView>
  </sheetViews>
  <sheetFormatPr defaultColWidth="9.109375" defaultRowHeight="15.6" x14ac:dyDescent="0.3"/>
  <cols>
    <col min="1" max="1" width="5.33203125" style="5" bestFit="1" customWidth="1"/>
    <col min="2" max="2" width="32.109375" style="9" customWidth="1"/>
    <col min="3" max="3" width="36.77734375" style="1" customWidth="1"/>
    <col min="4" max="4" width="9.6640625" style="1" customWidth="1"/>
    <col min="5" max="5" width="14.6640625" style="6" customWidth="1"/>
    <col min="6" max="6" width="10.6640625" style="89" customWidth="1"/>
    <col min="7" max="7" width="14.21875" style="88" customWidth="1"/>
    <col min="8" max="8" width="34.33203125" style="14" customWidth="1"/>
    <col min="9" max="9" width="10" style="15" customWidth="1"/>
    <col min="10" max="10" width="13.88671875" style="17" customWidth="1"/>
    <col min="11" max="11" width="14.21875" style="81" customWidth="1"/>
    <col min="12" max="12" width="15.5546875" style="101" customWidth="1"/>
    <col min="13" max="13" width="17.6640625" style="1" bestFit="1" customWidth="1"/>
    <col min="14" max="14" width="9.109375" style="1"/>
    <col min="15" max="15" width="12.88671875" style="1" customWidth="1"/>
    <col min="16" max="16384" width="9.109375" style="1"/>
  </cols>
  <sheetData>
    <row r="1" spans="1:12" ht="59.4" customHeight="1" thickBot="1" x14ac:dyDescent="0.35">
      <c r="A1" s="112" t="s">
        <v>79</v>
      </c>
      <c r="B1" s="112"/>
      <c r="C1" s="112"/>
      <c r="D1" s="112"/>
      <c r="E1" s="112"/>
      <c r="F1" s="112"/>
      <c r="G1" s="112"/>
      <c r="H1" s="112"/>
      <c r="I1" s="112"/>
      <c r="J1" s="112"/>
      <c r="K1" s="112"/>
      <c r="L1" s="112"/>
    </row>
    <row r="2" spans="1:12" ht="45.6" customHeight="1" thickBot="1" x14ac:dyDescent="0.35">
      <c r="A2" s="23"/>
      <c r="B2" s="121" t="s">
        <v>69</v>
      </c>
      <c r="C2" s="121"/>
      <c r="D2" s="121"/>
      <c r="E2" s="121"/>
      <c r="F2" s="113" t="s">
        <v>61</v>
      </c>
      <c r="G2" s="114"/>
      <c r="H2" s="122" t="s">
        <v>28</v>
      </c>
      <c r="I2" s="122"/>
      <c r="J2" s="122"/>
      <c r="K2" s="113" t="s">
        <v>61</v>
      </c>
      <c r="L2" s="115"/>
    </row>
    <row r="3" spans="1:12" ht="95.4" customHeight="1" thickBot="1" x14ac:dyDescent="0.35">
      <c r="A3" s="24" t="s">
        <v>4</v>
      </c>
      <c r="B3" s="25" t="s">
        <v>59</v>
      </c>
      <c r="C3" s="26" t="s">
        <v>69</v>
      </c>
      <c r="D3" s="27" t="s">
        <v>80</v>
      </c>
      <c r="E3" s="28" t="s">
        <v>87</v>
      </c>
      <c r="F3" s="76" t="s">
        <v>94</v>
      </c>
      <c r="G3" s="76" t="s">
        <v>81</v>
      </c>
      <c r="H3" s="25" t="s">
        <v>70</v>
      </c>
      <c r="I3" s="27" t="s">
        <v>60</v>
      </c>
      <c r="J3" s="28" t="s">
        <v>87</v>
      </c>
      <c r="K3" s="79" t="s">
        <v>81</v>
      </c>
      <c r="L3" s="102" t="s">
        <v>88</v>
      </c>
    </row>
    <row r="4" spans="1:12" s="2" customFormat="1" ht="22.95" customHeight="1" thickBot="1" x14ac:dyDescent="0.35">
      <c r="A4" s="26">
        <v>1</v>
      </c>
      <c r="B4" s="29" t="s">
        <v>0</v>
      </c>
      <c r="C4" s="29"/>
      <c r="D4" s="29"/>
      <c r="E4" s="30"/>
      <c r="F4" s="96"/>
      <c r="G4" s="90"/>
      <c r="H4" s="29"/>
      <c r="I4" s="29"/>
      <c r="J4" s="30"/>
      <c r="K4" s="90"/>
      <c r="L4" s="103"/>
    </row>
    <row r="5" spans="1:12" ht="48.6" customHeight="1" thickBot="1" x14ac:dyDescent="0.35">
      <c r="A5" s="31" t="s">
        <v>5</v>
      </c>
      <c r="B5" s="32" t="s">
        <v>130</v>
      </c>
      <c r="C5" s="33"/>
      <c r="D5" s="34">
        <v>1</v>
      </c>
      <c r="E5" s="35">
        <v>15500</v>
      </c>
      <c r="F5" s="82"/>
      <c r="G5" s="77">
        <v>0</v>
      </c>
      <c r="H5" s="36"/>
      <c r="I5" s="37"/>
      <c r="J5" s="38"/>
      <c r="K5" s="80"/>
      <c r="L5" s="104">
        <f>G5</f>
        <v>0</v>
      </c>
    </row>
    <row r="6" spans="1:12" ht="40.200000000000003" customHeight="1" thickBot="1" x14ac:dyDescent="0.35">
      <c r="A6" s="31" t="s">
        <v>6</v>
      </c>
      <c r="B6" s="32" t="s">
        <v>24</v>
      </c>
      <c r="C6" s="33"/>
      <c r="D6" s="34">
        <v>1</v>
      </c>
      <c r="E6" s="35">
        <v>140000</v>
      </c>
      <c r="F6" s="78">
        <v>0</v>
      </c>
      <c r="G6" s="80"/>
      <c r="H6" s="36"/>
      <c r="I6" s="37"/>
      <c r="J6" s="38"/>
      <c r="K6" s="80"/>
      <c r="L6" s="104">
        <f>(1-F6)*E6</f>
        <v>140000</v>
      </c>
    </row>
    <row r="7" spans="1:12" ht="40.200000000000003" customHeight="1" thickBot="1" x14ac:dyDescent="0.35">
      <c r="A7" s="31" t="s">
        <v>7</v>
      </c>
      <c r="B7" s="32" t="s">
        <v>25</v>
      </c>
      <c r="C7" s="33"/>
      <c r="D7" s="34">
        <v>1</v>
      </c>
      <c r="E7" s="35">
        <v>28000</v>
      </c>
      <c r="F7" s="78">
        <v>0</v>
      </c>
      <c r="G7" s="80"/>
      <c r="H7" s="36"/>
      <c r="I7" s="37"/>
      <c r="J7" s="38"/>
      <c r="K7" s="80"/>
      <c r="L7" s="104">
        <f>(1-F7)*E7</f>
        <v>28000</v>
      </c>
    </row>
    <row r="8" spans="1:12" ht="40.200000000000003" customHeight="1" thickBot="1" x14ac:dyDescent="0.35">
      <c r="A8" s="31" t="s">
        <v>8</v>
      </c>
      <c r="B8" s="32" t="s">
        <v>26</v>
      </c>
      <c r="C8" s="33"/>
      <c r="D8" s="34">
        <v>1</v>
      </c>
      <c r="E8" s="35">
        <v>112000</v>
      </c>
      <c r="F8" s="78">
        <v>0</v>
      </c>
      <c r="G8" s="80"/>
      <c r="H8" s="36"/>
      <c r="I8" s="37"/>
      <c r="J8" s="38"/>
      <c r="K8" s="80"/>
      <c r="L8" s="104">
        <f>(1-F8)*E8</f>
        <v>112000</v>
      </c>
    </row>
    <row r="9" spans="1:12" ht="52.8" customHeight="1" thickBot="1" x14ac:dyDescent="0.35">
      <c r="A9" s="31" t="s">
        <v>9</v>
      </c>
      <c r="B9" s="32" t="s">
        <v>27</v>
      </c>
      <c r="C9" s="40"/>
      <c r="D9" s="41">
        <v>1</v>
      </c>
      <c r="E9" s="35">
        <v>70000</v>
      </c>
      <c r="F9" s="78">
        <v>0</v>
      </c>
      <c r="G9" s="80"/>
      <c r="H9" s="36"/>
      <c r="I9" s="37"/>
      <c r="J9" s="38"/>
      <c r="K9" s="80"/>
      <c r="L9" s="104">
        <f>(1-F9)*E9</f>
        <v>70000</v>
      </c>
    </row>
    <row r="10" spans="1:12" ht="76.8" customHeight="1" thickBot="1" x14ac:dyDescent="0.35">
      <c r="A10" s="31" t="s">
        <v>10</v>
      </c>
      <c r="B10" s="32" t="s">
        <v>131</v>
      </c>
      <c r="C10" s="33"/>
      <c r="D10" s="41">
        <v>9</v>
      </c>
      <c r="E10" s="35">
        <v>1100</v>
      </c>
      <c r="F10" s="82"/>
      <c r="G10" s="77">
        <v>0</v>
      </c>
      <c r="H10" s="36"/>
      <c r="I10" s="37"/>
      <c r="J10" s="38"/>
      <c r="K10" s="80"/>
      <c r="L10" s="104">
        <f>D10*G10</f>
        <v>0</v>
      </c>
    </row>
    <row r="11" spans="1:12" ht="151.19999999999999" customHeight="1" thickBot="1" x14ac:dyDescent="0.35">
      <c r="A11" s="31" t="s">
        <v>46</v>
      </c>
      <c r="B11" s="32" t="s">
        <v>102</v>
      </c>
      <c r="C11" s="33" t="s">
        <v>47</v>
      </c>
      <c r="D11" s="41">
        <v>9</v>
      </c>
      <c r="E11" s="35">
        <v>25000</v>
      </c>
      <c r="F11" s="78">
        <v>0</v>
      </c>
      <c r="G11" s="80"/>
      <c r="H11" s="36"/>
      <c r="I11" s="37"/>
      <c r="J11" s="38"/>
      <c r="K11" s="80"/>
      <c r="L11" s="104">
        <f>D11*E11*(1-F11)</f>
        <v>225000</v>
      </c>
    </row>
    <row r="12" spans="1:12" s="3" customFormat="1" ht="22.2" customHeight="1" thickBot="1" x14ac:dyDescent="0.35">
      <c r="A12" s="42"/>
      <c r="B12" s="120" t="s">
        <v>85</v>
      </c>
      <c r="C12" s="120"/>
      <c r="D12" s="43"/>
      <c r="E12" s="44">
        <f>E5+E6+E7+E8+E9+E10*D10+E11*D11</f>
        <v>600400</v>
      </c>
      <c r="F12" s="83"/>
      <c r="G12" s="84"/>
      <c r="H12" s="45"/>
      <c r="I12" s="46"/>
      <c r="J12" s="44">
        <v>0</v>
      </c>
      <c r="K12" s="77">
        <v>0</v>
      </c>
      <c r="L12" s="104">
        <f>SUM(L5:L11)</f>
        <v>575000</v>
      </c>
    </row>
    <row r="13" spans="1:12" s="2" customFormat="1" ht="20.399999999999999" customHeight="1" thickBot="1" x14ac:dyDescent="0.35">
      <c r="A13" s="26">
        <v>2</v>
      </c>
      <c r="B13" s="29" t="s">
        <v>1</v>
      </c>
      <c r="C13" s="29"/>
      <c r="D13" s="47"/>
      <c r="E13" s="48"/>
      <c r="F13" s="97"/>
      <c r="G13" s="91"/>
      <c r="H13" s="47"/>
      <c r="I13" s="47"/>
      <c r="J13" s="48"/>
      <c r="K13" s="91"/>
      <c r="L13" s="103"/>
    </row>
    <row r="14" spans="1:12" ht="195.6" customHeight="1" thickBot="1" x14ac:dyDescent="0.35">
      <c r="A14" s="31" t="s">
        <v>11</v>
      </c>
      <c r="B14" s="49" t="s">
        <v>103</v>
      </c>
      <c r="C14" s="33" t="s">
        <v>132</v>
      </c>
      <c r="D14" s="34">
        <v>29</v>
      </c>
      <c r="E14" s="35">
        <v>6000</v>
      </c>
      <c r="F14" s="85"/>
      <c r="G14" s="77">
        <v>0</v>
      </c>
      <c r="H14" s="50" t="s">
        <v>67</v>
      </c>
      <c r="I14" s="51">
        <v>29</v>
      </c>
      <c r="J14" s="35">
        <v>2000</v>
      </c>
      <c r="K14" s="77">
        <v>0</v>
      </c>
      <c r="L14" s="105">
        <f>(D14*G14)+(I14*K14)</f>
        <v>0</v>
      </c>
    </row>
    <row r="15" spans="1:12" ht="100.8" customHeight="1" thickBot="1" x14ac:dyDescent="0.35">
      <c r="A15" s="31" t="s">
        <v>12</v>
      </c>
      <c r="B15" s="49" t="s">
        <v>105</v>
      </c>
      <c r="C15" s="33" t="s">
        <v>133</v>
      </c>
      <c r="D15" s="34">
        <v>23</v>
      </c>
      <c r="E15" s="35">
        <v>2000</v>
      </c>
      <c r="F15" s="85"/>
      <c r="G15" s="77">
        <v>0</v>
      </c>
      <c r="H15" s="50" t="s">
        <v>68</v>
      </c>
      <c r="I15" s="51">
        <v>23</v>
      </c>
      <c r="J15" s="35">
        <v>500</v>
      </c>
      <c r="K15" s="77">
        <v>0</v>
      </c>
      <c r="L15" s="105">
        <f t="shared" ref="L15:L21" si="0">(D15*G15)+(I15*K15)</f>
        <v>0</v>
      </c>
    </row>
    <row r="16" spans="1:12" ht="90.6" customHeight="1" thickBot="1" x14ac:dyDescent="0.35">
      <c r="A16" s="31" t="s">
        <v>13</v>
      </c>
      <c r="B16" s="49" t="s">
        <v>104</v>
      </c>
      <c r="C16" s="33" t="s">
        <v>134</v>
      </c>
      <c r="D16" s="34">
        <v>12</v>
      </c>
      <c r="E16" s="35">
        <v>1500</v>
      </c>
      <c r="F16" s="85"/>
      <c r="G16" s="77">
        <v>0</v>
      </c>
      <c r="H16" s="36"/>
      <c r="I16" s="37"/>
      <c r="J16" s="52"/>
      <c r="K16" s="80"/>
      <c r="L16" s="105">
        <f t="shared" si="0"/>
        <v>0</v>
      </c>
    </row>
    <row r="17" spans="1:14" ht="51" customHeight="1" thickBot="1" x14ac:dyDescent="0.35">
      <c r="A17" s="31" t="s">
        <v>14</v>
      </c>
      <c r="B17" s="49" t="s">
        <v>106</v>
      </c>
      <c r="C17" s="33" t="s">
        <v>107</v>
      </c>
      <c r="D17" s="34">
        <v>11</v>
      </c>
      <c r="E17" s="35">
        <v>500</v>
      </c>
      <c r="F17" s="85"/>
      <c r="G17" s="77">
        <v>0</v>
      </c>
      <c r="H17" s="50" t="s">
        <v>62</v>
      </c>
      <c r="I17" s="51">
        <v>11</v>
      </c>
      <c r="J17" s="35">
        <v>1000</v>
      </c>
      <c r="K17" s="77">
        <v>0</v>
      </c>
      <c r="L17" s="105">
        <f t="shared" si="0"/>
        <v>0</v>
      </c>
    </row>
    <row r="18" spans="1:14" ht="156.6" customHeight="1" thickBot="1" x14ac:dyDescent="0.35">
      <c r="A18" s="31" t="s">
        <v>15</v>
      </c>
      <c r="B18" s="49" t="s">
        <v>44</v>
      </c>
      <c r="C18" s="53"/>
      <c r="D18" s="37"/>
      <c r="E18" s="38"/>
      <c r="F18" s="85"/>
      <c r="G18" s="80"/>
      <c r="H18" s="50" t="s">
        <v>95</v>
      </c>
      <c r="I18" s="51">
        <v>1</v>
      </c>
      <c r="J18" s="35">
        <v>6100</v>
      </c>
      <c r="K18" s="77">
        <v>0</v>
      </c>
      <c r="L18" s="105">
        <f t="shared" si="0"/>
        <v>0</v>
      </c>
    </row>
    <row r="19" spans="1:14" s="4" customFormat="1" ht="84" customHeight="1" thickBot="1" x14ac:dyDescent="0.35">
      <c r="A19" s="54" t="s">
        <v>16</v>
      </c>
      <c r="B19" s="55" t="s">
        <v>135</v>
      </c>
      <c r="C19" s="56" t="s">
        <v>63</v>
      </c>
      <c r="D19" s="41">
        <v>11</v>
      </c>
      <c r="E19" s="38"/>
      <c r="F19" s="85"/>
      <c r="G19" s="80"/>
      <c r="H19" s="50" t="s">
        <v>71</v>
      </c>
      <c r="I19" s="51">
        <v>11</v>
      </c>
      <c r="J19" s="35">
        <v>1500</v>
      </c>
      <c r="K19" s="77">
        <v>0</v>
      </c>
      <c r="L19" s="105">
        <f t="shared" si="0"/>
        <v>0</v>
      </c>
      <c r="M19" s="1"/>
      <c r="N19" s="1"/>
    </row>
    <row r="20" spans="1:14" ht="75.599999999999994" customHeight="1" thickBot="1" x14ac:dyDescent="0.35">
      <c r="A20" s="31" t="s">
        <v>33</v>
      </c>
      <c r="B20" s="49" t="s">
        <v>29</v>
      </c>
      <c r="C20" s="33" t="s">
        <v>136</v>
      </c>
      <c r="D20" s="34">
        <v>2</v>
      </c>
      <c r="E20" s="35">
        <v>1000</v>
      </c>
      <c r="F20" s="85"/>
      <c r="G20" s="77">
        <v>0</v>
      </c>
      <c r="H20" s="50" t="s">
        <v>64</v>
      </c>
      <c r="I20" s="51">
        <v>2</v>
      </c>
      <c r="J20" s="35">
        <v>1000</v>
      </c>
      <c r="K20" s="77">
        <v>0</v>
      </c>
      <c r="L20" s="105">
        <f t="shared" si="0"/>
        <v>0</v>
      </c>
    </row>
    <row r="21" spans="1:14" ht="61.2" customHeight="1" thickBot="1" x14ac:dyDescent="0.35">
      <c r="A21" s="31" t="s">
        <v>34</v>
      </c>
      <c r="B21" s="49" t="s">
        <v>30</v>
      </c>
      <c r="C21" s="33" t="s">
        <v>108</v>
      </c>
      <c r="D21" s="34">
        <v>4</v>
      </c>
      <c r="E21" s="35">
        <v>1200</v>
      </c>
      <c r="F21" s="85"/>
      <c r="G21" s="77">
        <v>0</v>
      </c>
      <c r="H21" s="50" t="s">
        <v>65</v>
      </c>
      <c r="I21" s="51">
        <v>4</v>
      </c>
      <c r="J21" s="35">
        <v>1500</v>
      </c>
      <c r="K21" s="77">
        <v>0</v>
      </c>
      <c r="L21" s="105">
        <f t="shared" si="0"/>
        <v>0</v>
      </c>
    </row>
    <row r="22" spans="1:14" ht="79.2" customHeight="1" thickBot="1" x14ac:dyDescent="0.35">
      <c r="A22" s="31" t="s">
        <v>35</v>
      </c>
      <c r="B22" s="49" t="s">
        <v>31</v>
      </c>
      <c r="C22" s="33" t="s">
        <v>129</v>
      </c>
      <c r="D22" s="34">
        <v>2</v>
      </c>
      <c r="E22" s="35">
        <v>1200</v>
      </c>
      <c r="F22" s="85"/>
      <c r="G22" s="77">
        <v>0</v>
      </c>
      <c r="H22" s="50" t="s">
        <v>66</v>
      </c>
      <c r="I22" s="51">
        <v>2</v>
      </c>
      <c r="J22" s="35">
        <v>1200</v>
      </c>
      <c r="K22" s="77">
        <v>0</v>
      </c>
      <c r="L22" s="105">
        <f t="shared" ref="L22:L48" si="1">(D22*G22)+(I22*K22)</f>
        <v>0</v>
      </c>
    </row>
    <row r="23" spans="1:14" ht="67.2" customHeight="1" thickBot="1" x14ac:dyDescent="0.35">
      <c r="A23" s="31" t="s">
        <v>36</v>
      </c>
      <c r="B23" s="49" t="s">
        <v>32</v>
      </c>
      <c r="C23" s="33" t="s">
        <v>137</v>
      </c>
      <c r="D23" s="34">
        <v>7</v>
      </c>
      <c r="E23" s="35">
        <v>900</v>
      </c>
      <c r="F23" s="85"/>
      <c r="G23" s="77">
        <v>0</v>
      </c>
      <c r="H23" s="50" t="s">
        <v>65</v>
      </c>
      <c r="I23" s="51">
        <v>7</v>
      </c>
      <c r="J23" s="35">
        <v>1200</v>
      </c>
      <c r="K23" s="77">
        <v>0</v>
      </c>
      <c r="L23" s="105">
        <f t="shared" si="1"/>
        <v>0</v>
      </c>
    </row>
    <row r="24" spans="1:14" ht="118.8" customHeight="1" thickBot="1" x14ac:dyDescent="0.35">
      <c r="A24" s="31" t="s">
        <v>37</v>
      </c>
      <c r="B24" s="49" t="s">
        <v>127</v>
      </c>
      <c r="C24" s="57" t="s">
        <v>121</v>
      </c>
      <c r="D24" s="34">
        <v>2</v>
      </c>
      <c r="E24" s="35">
        <v>1600</v>
      </c>
      <c r="F24" s="85"/>
      <c r="G24" s="77">
        <v>0</v>
      </c>
      <c r="H24" s="36"/>
      <c r="I24" s="37"/>
      <c r="J24" s="52"/>
      <c r="K24" s="80"/>
      <c r="L24" s="105">
        <f t="shared" si="1"/>
        <v>0</v>
      </c>
    </row>
    <row r="25" spans="1:14" ht="135.6" customHeight="1" thickBot="1" x14ac:dyDescent="0.35">
      <c r="A25" s="31" t="s">
        <v>38</v>
      </c>
      <c r="B25" s="49" t="s">
        <v>109</v>
      </c>
      <c r="C25" s="33" t="s">
        <v>138</v>
      </c>
      <c r="D25" s="34">
        <v>2000</v>
      </c>
      <c r="E25" s="35">
        <v>3</v>
      </c>
      <c r="F25" s="85"/>
      <c r="G25" s="77">
        <v>0</v>
      </c>
      <c r="H25" s="50" t="s">
        <v>72</v>
      </c>
      <c r="I25" s="51">
        <v>2</v>
      </c>
      <c r="J25" s="35">
        <v>500</v>
      </c>
      <c r="K25" s="77">
        <v>0</v>
      </c>
      <c r="L25" s="105">
        <f t="shared" si="1"/>
        <v>0</v>
      </c>
    </row>
    <row r="26" spans="1:14" ht="138" customHeight="1" thickBot="1" x14ac:dyDescent="0.35">
      <c r="A26" s="31" t="s">
        <v>39</v>
      </c>
      <c r="B26" s="49" t="s">
        <v>110</v>
      </c>
      <c r="C26" s="33" t="s">
        <v>139</v>
      </c>
      <c r="D26" s="34">
        <v>5500</v>
      </c>
      <c r="E26" s="35">
        <v>0.3</v>
      </c>
      <c r="F26" s="85"/>
      <c r="G26" s="77">
        <v>0</v>
      </c>
      <c r="H26" s="50" t="s">
        <v>96</v>
      </c>
      <c r="I26" s="51">
        <v>11</v>
      </c>
      <c r="J26" s="35">
        <v>200</v>
      </c>
      <c r="K26" s="77">
        <v>0</v>
      </c>
      <c r="L26" s="105">
        <f t="shared" si="1"/>
        <v>0</v>
      </c>
    </row>
    <row r="27" spans="1:14" ht="119.4" customHeight="1" thickBot="1" x14ac:dyDescent="0.35">
      <c r="A27" s="31" t="s">
        <v>40</v>
      </c>
      <c r="B27" s="49" t="s">
        <v>140</v>
      </c>
      <c r="C27" s="33" t="s">
        <v>141</v>
      </c>
      <c r="D27" s="34">
        <v>3000</v>
      </c>
      <c r="E27" s="35">
        <v>0.3</v>
      </c>
      <c r="F27" s="85"/>
      <c r="G27" s="77">
        <v>0</v>
      </c>
      <c r="H27" s="50" t="s">
        <v>73</v>
      </c>
      <c r="I27" s="51">
        <v>1</v>
      </c>
      <c r="J27" s="35">
        <v>100</v>
      </c>
      <c r="K27" s="77">
        <v>0</v>
      </c>
      <c r="L27" s="105">
        <f t="shared" si="1"/>
        <v>0</v>
      </c>
    </row>
    <row r="28" spans="1:14" ht="69" customHeight="1" thickBot="1" x14ac:dyDescent="0.35">
      <c r="A28" s="31" t="s">
        <v>41</v>
      </c>
      <c r="B28" s="49" t="s">
        <v>111</v>
      </c>
      <c r="C28" s="33" t="s">
        <v>112</v>
      </c>
      <c r="D28" s="34">
        <v>5000</v>
      </c>
      <c r="E28" s="35">
        <v>8</v>
      </c>
      <c r="F28" s="85"/>
      <c r="G28" s="77">
        <v>0</v>
      </c>
      <c r="H28" s="50" t="s">
        <v>74</v>
      </c>
      <c r="I28" s="51">
        <v>1</v>
      </c>
      <c r="J28" s="35">
        <v>100</v>
      </c>
      <c r="K28" s="77">
        <v>0</v>
      </c>
      <c r="L28" s="105">
        <f t="shared" si="1"/>
        <v>0</v>
      </c>
    </row>
    <row r="29" spans="1:14" ht="153" customHeight="1" thickBot="1" x14ac:dyDescent="0.35">
      <c r="A29" s="31" t="s">
        <v>42</v>
      </c>
      <c r="B29" s="49" t="s">
        <v>113</v>
      </c>
      <c r="C29" s="57" t="s">
        <v>114</v>
      </c>
      <c r="D29" s="51">
        <v>3000</v>
      </c>
      <c r="E29" s="35">
        <v>4</v>
      </c>
      <c r="F29" s="85"/>
      <c r="G29" s="77">
        <v>0</v>
      </c>
      <c r="H29" s="50" t="s">
        <v>75</v>
      </c>
      <c r="I29" s="51">
        <v>1</v>
      </c>
      <c r="J29" s="35">
        <v>300</v>
      </c>
      <c r="K29" s="77">
        <v>0</v>
      </c>
      <c r="L29" s="105">
        <f t="shared" si="1"/>
        <v>0</v>
      </c>
    </row>
    <row r="30" spans="1:14" ht="103.2" customHeight="1" thickBot="1" x14ac:dyDescent="0.35">
      <c r="A30" s="31" t="s">
        <v>57</v>
      </c>
      <c r="B30" s="49" t="s">
        <v>115</v>
      </c>
      <c r="C30" s="33" t="s">
        <v>116</v>
      </c>
      <c r="D30" s="34">
        <v>2500</v>
      </c>
      <c r="E30" s="35">
        <v>1</v>
      </c>
      <c r="F30" s="85"/>
      <c r="G30" s="77">
        <v>0</v>
      </c>
      <c r="H30" s="50" t="s">
        <v>76</v>
      </c>
      <c r="I30" s="51">
        <v>1</v>
      </c>
      <c r="J30" s="35">
        <v>100</v>
      </c>
      <c r="K30" s="77">
        <v>0</v>
      </c>
      <c r="L30" s="105">
        <f t="shared" si="1"/>
        <v>0</v>
      </c>
    </row>
    <row r="31" spans="1:14" ht="249.6" customHeight="1" thickBot="1" x14ac:dyDescent="0.35">
      <c r="A31" s="31" t="s">
        <v>58</v>
      </c>
      <c r="B31" s="49" t="s">
        <v>3</v>
      </c>
      <c r="C31" s="57" t="s">
        <v>97</v>
      </c>
      <c r="D31" s="34">
        <v>2</v>
      </c>
      <c r="E31" s="35">
        <v>8700</v>
      </c>
      <c r="F31" s="80"/>
      <c r="G31" s="77">
        <v>0</v>
      </c>
      <c r="H31" s="58"/>
      <c r="I31" s="59"/>
      <c r="J31" s="39"/>
      <c r="K31" s="80"/>
      <c r="L31" s="105">
        <f t="shared" si="1"/>
        <v>0</v>
      </c>
    </row>
    <row r="32" spans="1:14" s="3" customFormat="1" ht="24.6" customHeight="1" thickBot="1" x14ac:dyDescent="0.35">
      <c r="A32" s="42"/>
      <c r="B32" s="120" t="s">
        <v>86</v>
      </c>
      <c r="C32" s="120"/>
      <c r="D32" s="60"/>
      <c r="E32" s="44">
        <f>D14*E14+D15*E15+D16*E16+D17*E17+D18*E18+D19*E19+D20*E20+D21*E21+D22*E22+D23*E23+D24*E24+D25*E25+D26*E26+D27*E27+D28*E28+D29*E29+D30*E30+D31*E31</f>
        <v>342650</v>
      </c>
      <c r="F32" s="80"/>
      <c r="G32" s="77">
        <f>D14*G14+D15*G15+D16*G16+D17*G17+D18*G18+D19*G19+D20*G20+D21*G21+D22*G22+D23*G23+D24*G24+D25*G25+D26*G26+D27*G27+D28*G28+D29*G29+D30*G30+D31*G31</f>
        <v>0</v>
      </c>
      <c r="H32" s="61"/>
      <c r="I32" s="62"/>
      <c r="J32" s="44">
        <f>I14*J14+I15*J15+I16*J16+I17*J17+I18*J18+I19*J19+I20*J20+I21*J21+I22*J22+I23*J23+I24*J24+I25*J25+I26*J26+I27*J27+I28*J28+I29*J29+I30*J30+I31*J31</f>
        <v>125700</v>
      </c>
      <c r="K32" s="77">
        <f>I14*K14+I15*K15+I16*K16+I17*K17+I18*K18+I19*K19+I20*K20+I21*K21+I22*K22+I23*K23+I24*K24+I25*K25+I26*K26+I27*K27+I28*K28+I29*K29+I30*K30+I31*K31</f>
        <v>0</v>
      </c>
      <c r="L32" s="105">
        <f>SUM(L14:L31)</f>
        <v>0</v>
      </c>
    </row>
    <row r="33" spans="1:12" s="2" customFormat="1" ht="18.600000000000001" thickBot="1" x14ac:dyDescent="0.35">
      <c r="A33" s="63">
        <v>3</v>
      </c>
      <c r="B33" s="64" t="s">
        <v>2</v>
      </c>
      <c r="C33" s="29"/>
      <c r="D33" s="65"/>
      <c r="E33" s="66"/>
      <c r="F33" s="98"/>
      <c r="G33" s="92"/>
      <c r="H33" s="65"/>
      <c r="I33" s="65"/>
      <c r="J33" s="66"/>
      <c r="K33" s="92"/>
      <c r="L33" s="105"/>
    </row>
    <row r="34" spans="1:12" ht="138.6" customHeight="1" thickBot="1" x14ac:dyDescent="0.35">
      <c r="A34" s="31" t="s">
        <v>17</v>
      </c>
      <c r="B34" s="49" t="s">
        <v>128</v>
      </c>
      <c r="C34" s="33" t="s">
        <v>117</v>
      </c>
      <c r="D34" s="34">
        <v>2</v>
      </c>
      <c r="E34" s="35">
        <v>19700</v>
      </c>
      <c r="F34" s="85"/>
      <c r="G34" s="77">
        <v>0</v>
      </c>
      <c r="H34" s="50" t="s">
        <v>142</v>
      </c>
      <c r="I34" s="51">
        <v>26</v>
      </c>
      <c r="J34" s="35">
        <v>300</v>
      </c>
      <c r="K34" s="77">
        <v>0</v>
      </c>
      <c r="L34" s="105">
        <f t="shared" si="1"/>
        <v>0</v>
      </c>
    </row>
    <row r="35" spans="1:12" ht="274.2" customHeight="1" thickBot="1" x14ac:dyDescent="0.35">
      <c r="A35" s="31" t="s">
        <v>18</v>
      </c>
      <c r="B35" s="49" t="s">
        <v>118</v>
      </c>
      <c r="C35" s="33" t="s">
        <v>98</v>
      </c>
      <c r="D35" s="34">
        <v>2</v>
      </c>
      <c r="E35" s="35">
        <v>8000</v>
      </c>
      <c r="F35" s="85"/>
      <c r="G35" s="77">
        <v>0</v>
      </c>
      <c r="H35" s="50" t="s">
        <v>143</v>
      </c>
      <c r="I35" s="51">
        <v>8</v>
      </c>
      <c r="J35" s="35">
        <v>300</v>
      </c>
      <c r="K35" s="77">
        <v>0</v>
      </c>
      <c r="L35" s="105">
        <f t="shared" si="1"/>
        <v>0</v>
      </c>
    </row>
    <row r="36" spans="1:12" ht="240" customHeight="1" thickBot="1" x14ac:dyDescent="0.35">
      <c r="A36" s="31" t="s">
        <v>19</v>
      </c>
      <c r="B36" s="49" t="s">
        <v>144</v>
      </c>
      <c r="C36" s="33" t="s">
        <v>145</v>
      </c>
      <c r="D36" s="34">
        <v>4</v>
      </c>
      <c r="E36" s="35">
        <v>20000</v>
      </c>
      <c r="F36" s="85"/>
      <c r="G36" s="77">
        <v>0</v>
      </c>
      <c r="H36" s="50" t="s">
        <v>146</v>
      </c>
      <c r="I36" s="51">
        <v>20</v>
      </c>
      <c r="J36" s="35">
        <v>300</v>
      </c>
      <c r="K36" s="77">
        <v>0</v>
      </c>
      <c r="L36" s="105">
        <f t="shared" si="1"/>
        <v>0</v>
      </c>
    </row>
    <row r="37" spans="1:12" ht="244.2" customHeight="1" thickBot="1" x14ac:dyDescent="0.35">
      <c r="A37" s="31" t="s">
        <v>20</v>
      </c>
      <c r="B37" s="49" t="s">
        <v>147</v>
      </c>
      <c r="C37" s="33" t="s">
        <v>148</v>
      </c>
      <c r="D37" s="34">
        <v>6</v>
      </c>
      <c r="E37" s="35">
        <v>12000</v>
      </c>
      <c r="F37" s="85"/>
      <c r="G37" s="77">
        <v>0</v>
      </c>
      <c r="H37" s="50" t="s">
        <v>149</v>
      </c>
      <c r="I37" s="51">
        <v>24</v>
      </c>
      <c r="J37" s="35">
        <v>300</v>
      </c>
      <c r="K37" s="77">
        <v>0</v>
      </c>
      <c r="L37" s="105">
        <f t="shared" si="1"/>
        <v>0</v>
      </c>
    </row>
    <row r="38" spans="1:12" ht="143.4" customHeight="1" thickBot="1" x14ac:dyDescent="0.35">
      <c r="A38" s="31" t="s">
        <v>21</v>
      </c>
      <c r="B38" s="49" t="s">
        <v>150</v>
      </c>
      <c r="C38" s="33" t="s">
        <v>151</v>
      </c>
      <c r="D38" s="34">
        <v>7</v>
      </c>
      <c r="E38" s="35">
        <v>3000</v>
      </c>
      <c r="F38" s="85"/>
      <c r="G38" s="77">
        <v>0</v>
      </c>
      <c r="H38" s="50" t="s">
        <v>152</v>
      </c>
      <c r="I38" s="51">
        <v>21</v>
      </c>
      <c r="J38" s="35">
        <v>300</v>
      </c>
      <c r="K38" s="77">
        <v>0</v>
      </c>
      <c r="L38" s="105">
        <f t="shared" si="1"/>
        <v>0</v>
      </c>
    </row>
    <row r="39" spans="1:12" ht="219.6" customHeight="1" thickBot="1" x14ac:dyDescent="0.35">
      <c r="A39" s="31" t="s">
        <v>22</v>
      </c>
      <c r="B39" s="49" t="s">
        <v>119</v>
      </c>
      <c r="C39" s="33" t="s">
        <v>153</v>
      </c>
      <c r="D39" s="34">
        <v>2</v>
      </c>
      <c r="E39" s="35">
        <v>15000</v>
      </c>
      <c r="F39" s="85"/>
      <c r="G39" s="77">
        <v>0</v>
      </c>
      <c r="H39" s="50" t="s">
        <v>154</v>
      </c>
      <c r="I39" s="51">
        <v>10</v>
      </c>
      <c r="J39" s="35">
        <v>300</v>
      </c>
      <c r="K39" s="77">
        <v>0</v>
      </c>
      <c r="L39" s="105">
        <f t="shared" si="1"/>
        <v>0</v>
      </c>
    </row>
    <row r="40" spans="1:12" ht="166.95" customHeight="1" thickBot="1" x14ac:dyDescent="0.35">
      <c r="A40" s="31" t="s">
        <v>23</v>
      </c>
      <c r="B40" s="49" t="s">
        <v>120</v>
      </c>
      <c r="C40" s="33" t="s">
        <v>155</v>
      </c>
      <c r="D40" s="34">
        <v>1</v>
      </c>
      <c r="E40" s="35">
        <v>11000</v>
      </c>
      <c r="F40" s="85"/>
      <c r="G40" s="77">
        <v>0</v>
      </c>
      <c r="H40" s="50" t="s">
        <v>101</v>
      </c>
      <c r="I40" s="51">
        <v>1</v>
      </c>
      <c r="J40" s="35">
        <v>2000</v>
      </c>
      <c r="K40" s="77">
        <v>0</v>
      </c>
      <c r="L40" s="105">
        <f t="shared" si="1"/>
        <v>0</v>
      </c>
    </row>
    <row r="41" spans="1:12" ht="144.6" thickBot="1" x14ac:dyDescent="0.35">
      <c r="A41" s="31" t="s">
        <v>43</v>
      </c>
      <c r="B41" s="49" t="s">
        <v>156</v>
      </c>
      <c r="C41" s="33" t="s">
        <v>157</v>
      </c>
      <c r="D41" s="34">
        <v>2</v>
      </c>
      <c r="E41" s="35">
        <v>3000</v>
      </c>
      <c r="F41" s="85"/>
      <c r="G41" s="77">
        <v>0</v>
      </c>
      <c r="H41" s="50" t="s">
        <v>158</v>
      </c>
      <c r="I41" s="51">
        <v>6</v>
      </c>
      <c r="J41" s="35">
        <v>300</v>
      </c>
      <c r="K41" s="77">
        <v>0</v>
      </c>
      <c r="L41" s="105">
        <f t="shared" si="1"/>
        <v>0</v>
      </c>
    </row>
    <row r="42" spans="1:12" ht="115.8" customHeight="1" thickBot="1" x14ac:dyDescent="0.35">
      <c r="A42" s="31" t="s">
        <v>50</v>
      </c>
      <c r="B42" s="49" t="s">
        <v>122</v>
      </c>
      <c r="C42" s="33" t="s">
        <v>159</v>
      </c>
      <c r="D42" s="34">
        <v>2</v>
      </c>
      <c r="E42" s="35">
        <v>8300</v>
      </c>
      <c r="F42" s="85"/>
      <c r="G42" s="77">
        <v>0</v>
      </c>
      <c r="H42" s="58"/>
      <c r="I42" s="58"/>
      <c r="J42" s="39"/>
      <c r="K42" s="80"/>
      <c r="L42" s="105">
        <f t="shared" si="1"/>
        <v>0</v>
      </c>
    </row>
    <row r="43" spans="1:12" ht="121.2" customHeight="1" thickBot="1" x14ac:dyDescent="0.35">
      <c r="A43" s="31" t="s">
        <v>51</v>
      </c>
      <c r="B43" s="49" t="s">
        <v>123</v>
      </c>
      <c r="C43" s="33" t="s">
        <v>160</v>
      </c>
      <c r="D43" s="34">
        <v>160000</v>
      </c>
      <c r="E43" s="35">
        <v>0.8</v>
      </c>
      <c r="F43" s="85"/>
      <c r="G43" s="77">
        <v>0</v>
      </c>
      <c r="H43" s="58"/>
      <c r="I43" s="58"/>
      <c r="J43" s="39"/>
      <c r="K43" s="80"/>
      <c r="L43" s="105">
        <f t="shared" si="1"/>
        <v>0</v>
      </c>
    </row>
    <row r="44" spans="1:12" ht="166.2" customHeight="1" thickBot="1" x14ac:dyDescent="0.35">
      <c r="A44" s="31" t="s">
        <v>52</v>
      </c>
      <c r="B44" s="49" t="s">
        <v>161</v>
      </c>
      <c r="C44" s="57" t="s">
        <v>99</v>
      </c>
      <c r="D44" s="34">
        <v>3</v>
      </c>
      <c r="E44" s="35">
        <v>7000</v>
      </c>
      <c r="F44" s="85"/>
      <c r="G44" s="77">
        <v>0</v>
      </c>
      <c r="H44" s="50" t="s">
        <v>77</v>
      </c>
      <c r="I44" s="51">
        <v>1</v>
      </c>
      <c r="J44" s="35">
        <v>1500</v>
      </c>
      <c r="K44" s="77">
        <v>0</v>
      </c>
      <c r="L44" s="105">
        <f t="shared" si="1"/>
        <v>0</v>
      </c>
    </row>
    <row r="45" spans="1:12" ht="136.19999999999999" customHeight="1" thickBot="1" x14ac:dyDescent="0.35">
      <c r="A45" s="31" t="s">
        <v>53</v>
      </c>
      <c r="B45" s="49" t="s">
        <v>162</v>
      </c>
      <c r="C45" s="57" t="s">
        <v>100</v>
      </c>
      <c r="D45" s="34">
        <v>6</v>
      </c>
      <c r="E45" s="35">
        <v>3500</v>
      </c>
      <c r="F45" s="85"/>
      <c r="G45" s="77">
        <v>0</v>
      </c>
      <c r="H45" s="50" t="s">
        <v>77</v>
      </c>
      <c r="I45" s="51">
        <v>6</v>
      </c>
      <c r="J45" s="35">
        <v>1500</v>
      </c>
      <c r="K45" s="77">
        <v>0</v>
      </c>
      <c r="L45" s="105">
        <f t="shared" si="1"/>
        <v>0</v>
      </c>
    </row>
    <row r="46" spans="1:12" ht="133.94999999999999" customHeight="1" thickBot="1" x14ac:dyDescent="0.35">
      <c r="A46" s="31" t="s">
        <v>54</v>
      </c>
      <c r="B46" s="49" t="s">
        <v>48</v>
      </c>
      <c r="C46" s="33" t="s">
        <v>49</v>
      </c>
      <c r="D46" s="34">
        <v>1</v>
      </c>
      <c r="E46" s="35">
        <v>3000</v>
      </c>
      <c r="F46" s="85"/>
      <c r="G46" s="77">
        <v>0</v>
      </c>
      <c r="H46" s="58"/>
      <c r="I46" s="59"/>
      <c r="J46" s="39"/>
      <c r="K46" s="80"/>
      <c r="L46" s="105">
        <f t="shared" si="1"/>
        <v>0</v>
      </c>
    </row>
    <row r="47" spans="1:12" ht="69" customHeight="1" thickBot="1" x14ac:dyDescent="0.35">
      <c r="A47" s="31" t="s">
        <v>55</v>
      </c>
      <c r="B47" s="49" t="s">
        <v>124</v>
      </c>
      <c r="C47" s="50" t="s">
        <v>45</v>
      </c>
      <c r="D47" s="34">
        <v>5</v>
      </c>
      <c r="E47" s="38"/>
      <c r="F47" s="85"/>
      <c r="G47" s="80"/>
      <c r="H47" s="50" t="s">
        <v>78</v>
      </c>
      <c r="I47" s="51">
        <v>5</v>
      </c>
      <c r="J47" s="35">
        <v>120</v>
      </c>
      <c r="K47" s="77">
        <v>0</v>
      </c>
      <c r="L47" s="105">
        <f t="shared" si="1"/>
        <v>0</v>
      </c>
    </row>
    <row r="48" spans="1:12" ht="116.4" customHeight="1" thickBot="1" x14ac:dyDescent="0.35">
      <c r="A48" s="31" t="s">
        <v>56</v>
      </c>
      <c r="B48" s="49" t="s">
        <v>125</v>
      </c>
      <c r="C48" s="53"/>
      <c r="D48" s="34">
        <v>0</v>
      </c>
      <c r="E48" s="38"/>
      <c r="F48" s="85"/>
      <c r="G48" s="80"/>
      <c r="H48" s="50" t="s">
        <v>126</v>
      </c>
      <c r="I48" s="51">
        <v>8</v>
      </c>
      <c r="J48" s="35">
        <v>400</v>
      </c>
      <c r="K48" s="77">
        <v>0</v>
      </c>
      <c r="L48" s="105">
        <f t="shared" si="1"/>
        <v>0</v>
      </c>
    </row>
    <row r="49" spans="1:13" s="3" customFormat="1" ht="31.2" customHeight="1" thickBot="1" x14ac:dyDescent="0.35">
      <c r="A49" s="42"/>
      <c r="B49" s="118" t="s">
        <v>82</v>
      </c>
      <c r="C49" s="118"/>
      <c r="D49" s="67"/>
      <c r="E49" s="44">
        <f>D34*E34+D35*E35+D36*E36+D37*E37+D38*E38+D39*E39+D40*E40+D41*E41+D42*E42+D43*E43+D44*E44+D45*E45+D46*E46+D47*E47+D48*E48</f>
        <v>465000</v>
      </c>
      <c r="F49" s="84"/>
      <c r="G49" s="77">
        <f>D34*G34+D35*G35+D36*G36+D37*G37+D38*G38+D39*G39+D40*G40+D41*G41+D42*G42+D43*G43+D44*G44+D45*G45+D46*G46+D47*G47+D48*G48</f>
        <v>0</v>
      </c>
      <c r="H49" s="67"/>
      <c r="I49" s="67"/>
      <c r="J49" s="44">
        <f>I34*J34+I35*J35+I36*J36+I37*J37+I38*J38+I39*J39+I40*J40+I41*J41+I42*J42+I43*J43+I44*J44+I45*J45+I46*J46+I47*J47+I48*J48</f>
        <v>50800</v>
      </c>
      <c r="K49" s="77">
        <f>I34*K34+I35*K35+I36*K36+I37*K37+I38*K38+I39*K39+I40*K40+I41*K41+I42*K42+I43*K43+I44*K44+I45*K45+I46*K46+I47*K47+I48*K48</f>
        <v>0</v>
      </c>
      <c r="L49" s="105">
        <f>SUM(L34:L48)</f>
        <v>0</v>
      </c>
    </row>
    <row r="50" spans="1:13" s="3" customFormat="1" ht="29.25" customHeight="1" thickBot="1" x14ac:dyDescent="0.35">
      <c r="A50" s="68"/>
      <c r="B50" s="119" t="s">
        <v>83</v>
      </c>
      <c r="C50" s="119"/>
      <c r="D50" s="69"/>
      <c r="E50" s="44">
        <f>SUM(E49,E32,E12)</f>
        <v>1408050</v>
      </c>
      <c r="F50" s="84"/>
      <c r="G50" s="93">
        <f>SUM(G49,G32,G12)</f>
        <v>0</v>
      </c>
      <c r="H50" s="69"/>
      <c r="I50" s="70"/>
      <c r="J50" s="44">
        <f>SUM(J49,J32,J12)</f>
        <v>176500</v>
      </c>
      <c r="K50" s="77">
        <f>SUM(K49,K32,K12)</f>
        <v>0</v>
      </c>
      <c r="L50" s="104">
        <f>SUM(L49,L32,L12)</f>
        <v>575000</v>
      </c>
    </row>
    <row r="51" spans="1:13" ht="26.4" customHeight="1" thickBot="1" x14ac:dyDescent="0.35">
      <c r="A51" s="71"/>
      <c r="B51" s="119" t="s">
        <v>84</v>
      </c>
      <c r="C51" s="119"/>
      <c r="D51" s="72"/>
      <c r="E51" s="67"/>
      <c r="F51" s="86"/>
      <c r="G51" s="84"/>
      <c r="H51" s="73"/>
      <c r="I51" s="74"/>
      <c r="J51" s="75"/>
      <c r="K51" s="84"/>
      <c r="L51" s="105">
        <f>L50*1.24</f>
        <v>713000</v>
      </c>
    </row>
    <row r="52" spans="1:13" ht="18.600000000000001" customHeight="1" x14ac:dyDescent="0.3">
      <c r="A52" s="18"/>
      <c r="B52" s="19"/>
      <c r="C52" s="20"/>
      <c r="D52" s="21"/>
      <c r="E52" s="22"/>
      <c r="F52" s="87"/>
      <c r="G52" s="94"/>
      <c r="J52" s="16"/>
      <c r="K52" s="94"/>
      <c r="L52" s="100"/>
    </row>
    <row r="53" spans="1:13" ht="142.19999999999999" customHeight="1" thickBot="1" x14ac:dyDescent="0.35">
      <c r="B53" s="116" t="s">
        <v>89</v>
      </c>
      <c r="C53" s="117"/>
      <c r="D53" s="117"/>
      <c r="E53" s="117"/>
      <c r="F53" s="117"/>
      <c r="G53" s="117"/>
      <c r="H53" s="117"/>
      <c r="I53" s="117"/>
      <c r="J53" s="117"/>
      <c r="K53" s="117"/>
      <c r="L53" s="117"/>
    </row>
    <row r="54" spans="1:13" ht="31.95" customHeight="1" x14ac:dyDescent="0.3">
      <c r="B54" s="128" t="s">
        <v>90</v>
      </c>
      <c r="C54" s="129"/>
      <c r="D54" s="126" t="s">
        <v>91</v>
      </c>
      <c r="E54" s="126"/>
      <c r="F54" s="126"/>
      <c r="G54" s="123" t="s">
        <v>92</v>
      </c>
      <c r="H54" s="124"/>
      <c r="I54" s="124"/>
      <c r="J54" s="124"/>
      <c r="K54" s="125"/>
      <c r="L54" s="106"/>
    </row>
    <row r="55" spans="1:13" ht="30.6" customHeight="1" x14ac:dyDescent="0.3">
      <c r="B55" s="150" t="s">
        <v>83</v>
      </c>
      <c r="C55" s="151"/>
      <c r="D55" s="127"/>
      <c r="E55" s="127"/>
      <c r="F55" s="127"/>
      <c r="G55" s="130"/>
      <c r="H55" s="131"/>
      <c r="I55" s="131"/>
      <c r="J55" s="131"/>
      <c r="K55" s="132"/>
      <c r="L55" s="106"/>
    </row>
    <row r="56" spans="1:13" ht="30.6" customHeight="1" x14ac:dyDescent="0.3">
      <c r="B56" s="150" t="s">
        <v>93</v>
      </c>
      <c r="C56" s="151"/>
      <c r="D56" s="127"/>
      <c r="E56" s="127"/>
      <c r="F56" s="127"/>
      <c r="G56" s="133"/>
      <c r="H56" s="134"/>
      <c r="I56" s="134"/>
      <c r="J56" s="134"/>
      <c r="K56" s="135"/>
      <c r="L56" s="106"/>
    </row>
    <row r="57" spans="1:13" ht="30.6" customHeight="1" thickBot="1" x14ac:dyDescent="0.35">
      <c r="B57" s="143" t="s">
        <v>84</v>
      </c>
      <c r="C57" s="144"/>
      <c r="D57" s="146"/>
      <c r="E57" s="147"/>
      <c r="F57" s="148"/>
      <c r="G57" s="146"/>
      <c r="H57" s="147"/>
      <c r="I57" s="147"/>
      <c r="J57" s="147"/>
      <c r="K57" s="149"/>
      <c r="L57" s="106"/>
    </row>
    <row r="58" spans="1:13" ht="150" customHeight="1" x14ac:dyDescent="0.3">
      <c r="B58" s="145" t="s">
        <v>168</v>
      </c>
      <c r="C58" s="145"/>
      <c r="D58" s="145"/>
      <c r="E58" s="145"/>
      <c r="F58" s="145"/>
      <c r="G58" s="145"/>
      <c r="H58" s="145"/>
      <c r="I58" s="145"/>
      <c r="J58" s="145"/>
      <c r="K58" s="145"/>
      <c r="L58" s="106"/>
    </row>
    <row r="59" spans="1:13" ht="10.8" customHeight="1" thickBot="1" x14ac:dyDescent="0.35">
      <c r="B59" s="8"/>
      <c r="C59" s="7"/>
      <c r="D59" s="7"/>
      <c r="E59" s="7"/>
      <c r="F59" s="99"/>
      <c r="G59" s="95"/>
      <c r="H59" s="7"/>
      <c r="I59" s="7"/>
      <c r="J59" s="7"/>
      <c r="K59" s="95"/>
      <c r="L59" s="107"/>
    </row>
    <row r="60" spans="1:13" ht="279.60000000000002" customHeight="1" thickBot="1" x14ac:dyDescent="0.35">
      <c r="B60" s="152" t="s">
        <v>163</v>
      </c>
      <c r="C60" s="153"/>
      <c r="D60" s="153"/>
      <c r="E60" s="153"/>
      <c r="F60" s="153"/>
      <c r="G60" s="153"/>
      <c r="H60" s="153"/>
      <c r="I60" s="153"/>
      <c r="J60" s="153"/>
      <c r="K60" s="153"/>
      <c r="L60" s="154"/>
      <c r="M60" s="10"/>
    </row>
    <row r="61" spans="1:13" ht="19.95" customHeight="1" thickBot="1" x14ac:dyDescent="0.35">
      <c r="B61" s="108">
        <v>0</v>
      </c>
      <c r="C61" s="140" t="s">
        <v>165</v>
      </c>
      <c r="D61" s="141"/>
      <c r="E61" s="141"/>
      <c r="F61" s="141"/>
      <c r="G61" s="141"/>
      <c r="H61" s="141"/>
      <c r="I61" s="141"/>
      <c r="J61" s="141"/>
      <c r="K61" s="141"/>
      <c r="L61" s="142"/>
      <c r="M61" s="10"/>
    </row>
    <row r="62" spans="1:13" ht="19.95" customHeight="1" thickBot="1" x14ac:dyDescent="0.35">
      <c r="B62" s="109">
        <v>0</v>
      </c>
      <c r="C62" s="139" t="s">
        <v>167</v>
      </c>
      <c r="D62" s="155"/>
      <c r="E62" s="155"/>
      <c r="F62" s="155"/>
      <c r="G62" s="155"/>
      <c r="H62" s="155"/>
      <c r="I62" s="155"/>
      <c r="J62" s="155"/>
      <c r="K62" s="155"/>
      <c r="L62" s="155"/>
      <c r="M62" s="10"/>
    </row>
    <row r="63" spans="1:13" ht="19.95" customHeight="1" thickBot="1" x14ac:dyDescent="0.35">
      <c r="B63" s="110">
        <v>0</v>
      </c>
      <c r="C63" s="139" t="s">
        <v>166</v>
      </c>
      <c r="D63" s="138"/>
      <c r="E63" s="138"/>
      <c r="F63" s="138"/>
      <c r="G63" s="138"/>
      <c r="H63" s="138"/>
      <c r="I63" s="138"/>
      <c r="J63" s="138"/>
      <c r="K63" s="138"/>
      <c r="L63" s="138"/>
      <c r="M63" s="10"/>
    </row>
    <row r="64" spans="1:13" ht="19.95" customHeight="1" thickBot="1" x14ac:dyDescent="0.35">
      <c r="B64" s="111"/>
      <c r="C64" s="136" t="s">
        <v>164</v>
      </c>
      <c r="D64" s="137"/>
      <c r="E64" s="137"/>
      <c r="F64" s="137"/>
      <c r="G64" s="138"/>
      <c r="H64" s="138"/>
      <c r="I64" s="138"/>
      <c r="J64" s="138"/>
      <c r="K64" s="138"/>
      <c r="L64" s="138"/>
    </row>
    <row r="65" spans="2:4" x14ac:dyDescent="0.3">
      <c r="B65" s="1"/>
      <c r="C65" s="13"/>
      <c r="D65" s="12"/>
    </row>
    <row r="66" spans="2:4" x14ac:dyDescent="0.3">
      <c r="B66" s="11"/>
      <c r="C66" s="13"/>
      <c r="D66" s="13"/>
    </row>
    <row r="67" spans="2:4" x14ac:dyDescent="0.3">
      <c r="C67" s="13"/>
      <c r="D67" s="13"/>
    </row>
    <row r="68" spans="2:4" ht="19.95" customHeight="1" x14ac:dyDescent="0.3"/>
    <row r="69" spans="2:4" x14ac:dyDescent="0.3">
      <c r="B69" s="11"/>
    </row>
  </sheetData>
  <mergeCells count="29">
    <mergeCell ref="C64:L64"/>
    <mergeCell ref="C63:L63"/>
    <mergeCell ref="C61:L61"/>
    <mergeCell ref="B57:C57"/>
    <mergeCell ref="B58:K58"/>
    <mergeCell ref="D57:F57"/>
    <mergeCell ref="G57:K57"/>
    <mergeCell ref="B60:L60"/>
    <mergeCell ref="C62:L62"/>
    <mergeCell ref="G54:K54"/>
    <mergeCell ref="D54:F54"/>
    <mergeCell ref="D55:F55"/>
    <mergeCell ref="D56:F56"/>
    <mergeCell ref="B54:C54"/>
    <mergeCell ref="G55:K55"/>
    <mergeCell ref="G56:K56"/>
    <mergeCell ref="B55:C55"/>
    <mergeCell ref="B56:C56"/>
    <mergeCell ref="A1:L1"/>
    <mergeCell ref="F2:G2"/>
    <mergeCell ref="K2:L2"/>
    <mergeCell ref="B53:L53"/>
    <mergeCell ref="B49:C49"/>
    <mergeCell ref="B50:C50"/>
    <mergeCell ref="B51:C51"/>
    <mergeCell ref="B12:C12"/>
    <mergeCell ref="B32:C32"/>
    <mergeCell ref="B2:E2"/>
    <mergeCell ref="H2:J2"/>
  </mergeCells>
  <pageMargins left="0.70866141732283472" right="0.70866141732283472" top="0.74803149606299213" bottom="0.35433070866141736" header="0.31496062992125984" footer="0.31496062992125984"/>
  <pageSetup paperSize="8" scale="61" fitToHeight="4" orientation="portrait" r:id="rId1"/>
  <rowBreaks count="1" manualBreakCount="1">
    <brk id="38"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3</vt:i4>
      </vt:variant>
      <vt:variant>
        <vt:lpstr>Περιοχές με ονόματα</vt:lpstr>
      </vt:variant>
      <vt:variant>
        <vt:i4>2</vt:i4>
      </vt:variant>
    </vt:vector>
  </HeadingPairs>
  <TitlesOfParts>
    <vt:vector size="5" baseType="lpstr">
      <vt:lpstr>Φύλλο1</vt:lpstr>
      <vt:lpstr>Φύλλο2</vt:lpstr>
      <vt:lpstr>Φύλλο3</vt:lpstr>
      <vt:lpstr>Φύλλο1!Print_Area</vt:lpstr>
      <vt:lpstr>Φύλλο1!Print_Titles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ΚΡΥΣΤΑΛΛΙΔΗΣ ΑΝΤΩΝΗΣ</dc:creator>
  <cp:lastModifiedBy>ΛΑΖΑΡΙΔΟΥ ΕΛΕΝΗ</cp:lastModifiedBy>
  <cp:lastPrinted>2019-12-24T08:43:00Z</cp:lastPrinted>
  <dcterms:created xsi:type="dcterms:W3CDTF">2019-01-21T11:03:30Z</dcterms:created>
  <dcterms:modified xsi:type="dcterms:W3CDTF">2019-12-24T08:45:22Z</dcterms:modified>
</cp:coreProperties>
</file>